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30" windowWidth="13335" windowHeight="7680" tabRatio="314"/>
  </bookViews>
  <sheets>
    <sheet name="الموازنة" sheetId="2" r:id="rId1"/>
    <sheet name="التقرير المالي" sheetId="1" state="hidden" r:id="rId2"/>
  </sheets>
  <calcPr calcId="145621"/>
</workbook>
</file>

<file path=xl/calcChain.xml><?xml version="1.0" encoding="utf-8"?>
<calcChain xmlns="http://schemas.openxmlformats.org/spreadsheetml/2006/main">
  <c r="D14" i="2" l="1"/>
  <c r="M9" i="2" l="1"/>
  <c r="N9" i="2"/>
  <c r="D24" i="2" l="1"/>
  <c r="D25" i="2"/>
  <c r="D26" i="2"/>
  <c r="D27" i="2"/>
  <c r="D28" i="2"/>
  <c r="D29" i="2"/>
  <c r="D30" i="2"/>
  <c r="D31" i="2"/>
  <c r="D15" i="2"/>
  <c r="D16" i="2"/>
  <c r="D17" i="2"/>
  <c r="D18" i="2"/>
  <c r="D19" i="2"/>
  <c r="D20" i="2"/>
  <c r="D21" i="2"/>
  <c r="D10" i="2"/>
  <c r="D11" i="2"/>
  <c r="N17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14" i="2"/>
  <c r="N14" i="2"/>
  <c r="M15" i="2"/>
  <c r="N15" i="2"/>
  <c r="M16" i="2"/>
  <c r="N16" i="2"/>
  <c r="M17" i="2"/>
  <c r="M18" i="2"/>
  <c r="N18" i="2"/>
  <c r="M19" i="2"/>
  <c r="N19" i="2"/>
  <c r="M20" i="2"/>
  <c r="N20" i="2"/>
  <c r="M21" i="2"/>
  <c r="N21" i="2"/>
  <c r="M10" i="2"/>
  <c r="N10" i="2"/>
  <c r="M11" i="2"/>
  <c r="N11" i="2"/>
  <c r="O28" i="2" l="1"/>
  <c r="O31" i="2"/>
  <c r="O20" i="2"/>
  <c r="O18" i="2"/>
  <c r="O15" i="2"/>
  <c r="O30" i="2"/>
  <c r="O29" i="2"/>
  <c r="O24" i="2"/>
  <c r="O21" i="2"/>
  <c r="O19" i="2"/>
  <c r="O16" i="2"/>
  <c r="O14" i="2"/>
  <c r="O17" i="2"/>
  <c r="O11" i="2"/>
  <c r="O10" i="2"/>
  <c r="O27" i="2"/>
  <c r="O26" i="2"/>
  <c r="O25" i="2"/>
  <c r="N13" i="2"/>
  <c r="N23" i="2"/>
  <c r="D23" i="2"/>
  <c r="L32" i="2"/>
  <c r="K32" i="2"/>
  <c r="J32" i="2"/>
  <c r="I32" i="2"/>
  <c r="H32" i="2"/>
  <c r="G32" i="2"/>
  <c r="F32" i="2"/>
  <c r="E32" i="2"/>
  <c r="N32" i="2"/>
  <c r="M23" i="2"/>
  <c r="M13" i="2"/>
  <c r="G33" i="2" l="1"/>
  <c r="G34" i="2" s="1"/>
  <c r="E33" i="2"/>
  <c r="E34" i="2" s="1"/>
  <c r="I33" i="2"/>
  <c r="I34" i="2" s="1"/>
  <c r="O23" i="2"/>
  <c r="N33" i="2"/>
  <c r="N34" i="2" s="1"/>
  <c r="K33" i="2"/>
  <c r="K34" i="2" s="1"/>
  <c r="L33" i="2"/>
  <c r="L34" i="2" s="1"/>
  <c r="J33" i="2"/>
  <c r="J34" i="2" s="1"/>
  <c r="H33" i="2"/>
  <c r="H34" i="2" s="1"/>
  <c r="F33" i="2"/>
  <c r="F34" i="2" s="1"/>
  <c r="M32" i="2"/>
  <c r="M33" i="2" l="1"/>
  <c r="M34" i="2" s="1"/>
  <c r="N41" i="2"/>
  <c r="N40" i="2"/>
  <c r="N42" i="2"/>
  <c r="N43" i="2"/>
  <c r="D13" i="2"/>
  <c r="D9" i="2"/>
  <c r="D32" i="2" l="1"/>
  <c r="D33" i="2" s="1"/>
  <c r="D34" i="2" s="1"/>
  <c r="O9" i="2"/>
  <c r="O13" i="2"/>
  <c r="O32" i="2" l="1"/>
  <c r="N44" i="2"/>
  <c r="O33" i="2" l="1"/>
  <c r="O34" i="2" s="1"/>
</calcChain>
</file>

<file path=xl/sharedStrings.xml><?xml version="1.0" encoding="utf-8"?>
<sst xmlns="http://schemas.openxmlformats.org/spreadsheetml/2006/main" count="88" uniqueCount="84">
  <si>
    <t xml:space="preserve">   اسم المنظمة:  الجمعية الفيصلية الخيرية</t>
  </si>
  <si>
    <t xml:space="preserve">البند </t>
  </si>
  <si>
    <t>المبلغ المتبقي  (الذي لم يصرف من الربع السابق)</t>
  </si>
  <si>
    <t xml:space="preserve">الموازنة الربعية حسب الموازنة المقترحة من الجمعية/المبلغ المحول من مؤسسة الملك خالد للربع الحالي </t>
  </si>
  <si>
    <t>مجموع المبالغ المرصودة من المؤسسة للآن (B+C)</t>
  </si>
  <si>
    <t xml:space="preserve">المصاريف الفعلية لهذا الربع </t>
  </si>
  <si>
    <t>المبلغ المتبفي من الموازنة لهذا الربع (D-E)</t>
  </si>
  <si>
    <t>رقم الفاتورة/ الفواتير</t>
  </si>
  <si>
    <t xml:space="preserve">الموظفين </t>
  </si>
  <si>
    <t xml:space="preserve">الخبراء/ المدربين/ المستشارين ( من خارج المنظمة) / مكافآت المتطوعين  </t>
  </si>
  <si>
    <t>دوره حاسب</t>
  </si>
  <si>
    <t xml:space="preserve">مصاريف مباشرة </t>
  </si>
  <si>
    <t xml:space="preserve">المجموع </t>
  </si>
  <si>
    <t xml:space="preserve">مصاريف غير مباشرة  (5%) من المجموع </t>
  </si>
  <si>
    <t xml:space="preserve">المجموع  الكلي </t>
  </si>
  <si>
    <t>التقرير المالي الربعي للمنح التنموية</t>
  </si>
  <si>
    <t>تاريخ نهاية الربع: 30/ 09 /2012</t>
  </si>
  <si>
    <t xml:space="preserve">   تاريخ بداية الربع:  03 / 03 / 2012</t>
  </si>
  <si>
    <t>البند</t>
  </si>
  <si>
    <t>مساهمة الجمعية</t>
  </si>
  <si>
    <t>مجموع مساهمة الجمعية</t>
  </si>
  <si>
    <t>الموازنه الكليه</t>
  </si>
  <si>
    <t>الموظفين</t>
  </si>
  <si>
    <t>الموظف رقم 2      (غاده باقيس )</t>
  </si>
  <si>
    <t>الموظف رقم 3     ( ليندا شاولي )</t>
  </si>
  <si>
    <t>مصاريف مباشره</t>
  </si>
  <si>
    <t>المجموع</t>
  </si>
  <si>
    <t>المجموع الكلي</t>
  </si>
  <si>
    <t>تسويق واعلانات</t>
  </si>
  <si>
    <t>ادوات مكتبيه وتصوير</t>
  </si>
  <si>
    <t>ضيافه</t>
  </si>
  <si>
    <t>مكافآت</t>
  </si>
  <si>
    <t>ايجار قاعه</t>
  </si>
  <si>
    <t>مدربه</t>
  </si>
  <si>
    <t>الموظف رقم 1      (هناء الحبشي )</t>
  </si>
  <si>
    <t>الخبراء/المدربين</t>
  </si>
  <si>
    <t xml:space="preserve">   عنوان المشروع: دورة لغة انجليزية مكثفة</t>
  </si>
  <si>
    <t>الربع الاول</t>
  </si>
  <si>
    <t>االربع الثاني</t>
  </si>
  <si>
    <t>الربع الثالث</t>
  </si>
  <si>
    <t>الربع الرابع</t>
  </si>
  <si>
    <t>مصاريف غير مباشرة 5 %</t>
  </si>
  <si>
    <t xml:space="preserve">اسم المنظمة :  </t>
  </si>
  <si>
    <t xml:space="preserve">تاريخ الإنتهاء: </t>
  </si>
  <si>
    <t xml:space="preserve">الموظف رقم 1   </t>
  </si>
  <si>
    <t xml:space="preserve">الموظف رقم 2 </t>
  </si>
  <si>
    <t>سعر الوحدة</t>
  </si>
  <si>
    <t>الموظف رقم 3</t>
  </si>
  <si>
    <t>عدد الأشهر / الأشخاص</t>
  </si>
  <si>
    <t>مجموع مساهمة المؤسسة</t>
  </si>
  <si>
    <t>مواصلات</t>
  </si>
  <si>
    <t>مطبوعات</t>
  </si>
  <si>
    <t>إقامة</t>
  </si>
  <si>
    <t>قرطاسية</t>
  </si>
  <si>
    <t>الإجمالي</t>
  </si>
  <si>
    <t>أخرى</t>
  </si>
  <si>
    <t>الدفعة الأولى</t>
  </si>
  <si>
    <t>الدفعة الثانية</t>
  </si>
  <si>
    <t>الدفعة الثالثة</t>
  </si>
  <si>
    <t>الدفعة الرابعة</t>
  </si>
  <si>
    <t>الدفعة الخامسة</t>
  </si>
  <si>
    <t>دفعات العقد ستكون على النحو التالي:</t>
  </si>
  <si>
    <t>مساهمة مؤسسة الملك خالد الخيرية</t>
  </si>
  <si>
    <t>1. المؤسسة لا تدعم شراء أي أصول، وفي حال وجود أصول سيتم شراؤها يجب أن يتم تحميل تكاليفها في مساهمة الجمعية.</t>
  </si>
  <si>
    <t>2. يجب أن لا يزيد مجموع رواتب الموظفين التي تم تحميلها على مساهمة مؤسسة الملك خالد الخيرية على نسبة 25% من قيمة مساهمة المؤسسة الإجمالية.</t>
  </si>
  <si>
    <t>اشتراطات عامة عند كتابة الميزانية وتوضيحات مهمة:</t>
  </si>
  <si>
    <t>3. يُرجى التفضل بإدخال البيانات في الخلايا الملونة، وبقية الخلايا سيتم احتساب البيانات فيها آلياً.</t>
  </si>
  <si>
    <t>5. المؤسسة تدعم استئجار القاعات والسيارات بالنسبة للمواصلات.</t>
  </si>
  <si>
    <t>6. المصاريف الغير مباشرة والتي تعادل (5%) هي نسبة ثابتة لا يجوز تغييرها.</t>
  </si>
  <si>
    <t>4. يجب أن يتم تقسيم الدفعات (الأرباع) بناءً على الاحتياج المالي وفق خطة العمل.</t>
  </si>
  <si>
    <t>تاريخ البدء   (بالميلادي)</t>
  </si>
  <si>
    <t>8. بالإمكان التعديل على البنود حسب حاجة المشروع.</t>
  </si>
  <si>
    <t xml:space="preserve">7. يجب أن تتساوى الأرقام في العمود الخاص بالإجمالي وفي العمود الخاص بالموازنة الكلية، وأي خطأ في الأرقام فيدل على خطأ في توزيع المبالغ على الأرباع. </t>
  </si>
  <si>
    <t>نموذج الموازنة</t>
  </si>
  <si>
    <t>عنوان المشروع : مكتب توظيف  ؟؟؟؟</t>
  </si>
  <si>
    <t xml:space="preserve">شركة كيوفيجن التشغيل </t>
  </si>
  <si>
    <t>شركة كيوفيجن التدريب</t>
  </si>
  <si>
    <t>شركة كيوفيجن الملتيميديا</t>
  </si>
  <si>
    <t>شركة كيوفيجن البرمجة / مكتب التوظيف الالكتروني</t>
  </si>
  <si>
    <t xml:space="preserve">شركة كيوفيجن البرمجة / نظام متابعة المهام عن بعد </t>
  </si>
  <si>
    <t>شركة كيوفيجن الادارة / الانظمة والسياسات والاجراءات</t>
  </si>
  <si>
    <t xml:space="preserve">شركة كيوفيجن / تسويق الكتروني </t>
  </si>
  <si>
    <t>ايجارات</t>
  </si>
  <si>
    <t xml:space="preserve">أجهزة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</si>
</sst>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charset val="178"/>
      <scheme val="minor"/>
    </font>
    <font>
      <sz val="11"/>
      <name val="Arial"/>
      <family val="2"/>
      <scheme val="minor"/>
    </font>
    <font>
      <b/>
      <sz val="18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b/>
      <sz val="11"/>
      <name val="Arial"/>
      <family val="2"/>
      <charset val="178"/>
      <scheme val="minor"/>
    </font>
    <font>
      <b/>
      <sz val="8"/>
      <name val="Arial"/>
      <family val="2"/>
      <charset val="178"/>
      <scheme val="minor"/>
    </font>
    <font>
      <b/>
      <u/>
      <sz val="16"/>
      <name val="Arial"/>
      <family val="2"/>
      <scheme val="minor"/>
    </font>
    <font>
      <b/>
      <sz val="16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b/>
      <sz val="16"/>
      <name val="Arial"/>
      <family val="2"/>
      <charset val="178"/>
      <scheme val="minor"/>
    </font>
    <font>
      <b/>
      <sz val="16"/>
      <color theme="1"/>
      <name val="Angsana New"/>
      <family val="1"/>
    </font>
    <font>
      <b/>
      <sz val="16"/>
      <color theme="1"/>
      <name val="Traditional Arabic"/>
      <charset val="178"/>
    </font>
    <font>
      <sz val="16"/>
      <color theme="1"/>
      <name val="Traditional Arabic"/>
      <charset val="178"/>
    </font>
    <font>
      <b/>
      <sz val="16"/>
      <color rgb="FFFF0000"/>
      <name val="Traditional Arabic"/>
      <charset val="17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fgColor theme="0" tint="-0.14996795556505021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3" fillId="0" borderId="13" xfId="1" applyFont="1" applyBorder="1"/>
    <xf numFmtId="0" fontId="5" fillId="2" borderId="0" xfId="1" applyFont="1" applyFill="1"/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4" borderId="4" xfId="1" applyFont="1" applyFill="1" applyBorder="1"/>
    <xf numFmtId="0" fontId="5" fillId="4" borderId="8" xfId="1" applyFont="1" applyFill="1" applyBorder="1"/>
    <xf numFmtId="0" fontId="5" fillId="4" borderId="9" xfId="1" applyFont="1" applyFill="1" applyBorder="1"/>
    <xf numFmtId="164" fontId="3" fillId="6" borderId="1" xfId="1" applyNumberFormat="1" applyFont="1" applyFill="1" applyBorder="1"/>
    <xf numFmtId="164" fontId="3" fillId="2" borderId="1" xfId="1" applyNumberFormat="1" applyFont="1" applyFill="1" applyBorder="1"/>
    <xf numFmtId="0" fontId="5" fillId="4" borderId="2" xfId="1" applyFont="1" applyFill="1" applyBorder="1"/>
    <xf numFmtId="164" fontId="3" fillId="4" borderId="1" xfId="1" applyNumberFormat="1" applyFont="1" applyFill="1" applyBorder="1"/>
    <xf numFmtId="164" fontId="3" fillId="2" borderId="5" xfId="1" applyNumberFormat="1" applyFont="1" applyFill="1" applyBorder="1" applyAlignment="1">
      <alignment horizontal="center"/>
    </xf>
    <xf numFmtId="164" fontId="5" fillId="4" borderId="1" xfId="1" applyNumberFormat="1" applyFont="1" applyFill="1" applyBorder="1"/>
    <xf numFmtId="0" fontId="5" fillId="5" borderId="2" xfId="1" applyFont="1" applyFill="1" applyBorder="1"/>
    <xf numFmtId="164" fontId="3" fillId="7" borderId="5" xfId="1" applyNumberFormat="1" applyFont="1" applyFill="1" applyBorder="1"/>
    <xf numFmtId="0" fontId="5" fillId="5" borderId="3" xfId="1" applyFont="1" applyFill="1" applyBorder="1"/>
    <xf numFmtId="164" fontId="5" fillId="6" borderId="6" xfId="1" applyNumberFormat="1" applyFont="1" applyFill="1" applyBorder="1"/>
    <xf numFmtId="0" fontId="3" fillId="2" borderId="13" xfId="1" applyFont="1" applyFill="1" applyBorder="1"/>
    <xf numFmtId="164" fontId="3" fillId="0" borderId="1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right"/>
    </xf>
    <xf numFmtId="164" fontId="5" fillId="4" borderId="1" xfId="1" applyNumberFormat="1" applyFont="1" applyFill="1" applyBorder="1" applyAlignment="1">
      <alignment horizontal="right"/>
    </xf>
    <xf numFmtId="164" fontId="5" fillId="7" borderId="1" xfId="1" applyNumberFormat="1" applyFont="1" applyFill="1" applyBorder="1"/>
    <xf numFmtId="164" fontId="3" fillId="2" borderId="5" xfId="1" applyNumberFormat="1" applyFont="1" applyFill="1" applyBorder="1"/>
    <xf numFmtId="164" fontId="5" fillId="4" borderId="5" xfId="1" applyNumberFormat="1" applyFont="1" applyFill="1" applyBorder="1"/>
    <xf numFmtId="164" fontId="5" fillId="7" borderId="5" xfId="1" applyNumberFormat="1" applyFont="1" applyFill="1" applyBorder="1"/>
    <xf numFmtId="164" fontId="5" fillId="7" borderId="7" xfId="1" applyNumberFormat="1" applyFont="1" applyFill="1" applyBorder="1"/>
    <xf numFmtId="0" fontId="2" fillId="2" borderId="13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/>
    <xf numFmtId="0" fontId="2" fillId="2" borderId="13" xfId="0" applyFont="1" applyFill="1" applyBorder="1"/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11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14" fontId="2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3" fillId="10" borderId="15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0" fillId="0" borderId="0" xfId="0" applyFill="1" applyProtection="1">
      <protection locked="0"/>
    </xf>
    <xf numFmtId="164" fontId="13" fillId="2" borderId="23" xfId="0" applyNumberFormat="1" applyFont="1" applyFill="1" applyBorder="1" applyAlignment="1" applyProtection="1">
      <alignment horizontal="center"/>
      <protection hidden="1"/>
    </xf>
    <xf numFmtId="164" fontId="13" fillId="2" borderId="33" xfId="0" applyNumberFormat="1" applyFont="1" applyFill="1" applyBorder="1" applyAlignment="1" applyProtection="1">
      <alignment horizontal="center"/>
      <protection hidden="1"/>
    </xf>
    <xf numFmtId="0" fontId="13" fillId="2" borderId="3" xfId="0" applyFont="1" applyFill="1" applyBorder="1" applyAlignment="1" applyProtection="1">
      <protection hidden="1"/>
    </xf>
    <xf numFmtId="0" fontId="13" fillId="2" borderId="15" xfId="0" applyFont="1" applyFill="1" applyBorder="1" applyAlignment="1" applyProtection="1">
      <protection hidden="1"/>
    </xf>
    <xf numFmtId="164" fontId="13" fillId="2" borderId="34" xfId="0" applyNumberFormat="1" applyFont="1" applyFill="1" applyBorder="1" applyAlignment="1" applyProtection="1">
      <alignment horizontal="center"/>
      <protection hidden="1"/>
    </xf>
    <xf numFmtId="164" fontId="13" fillId="8" borderId="32" xfId="0" applyNumberFormat="1" applyFont="1" applyFill="1" applyBorder="1" applyAlignment="1" applyProtection="1">
      <alignment horizontal="center"/>
      <protection locked="0"/>
    </xf>
    <xf numFmtId="164" fontId="13" fillId="9" borderId="32" xfId="0" applyNumberFormat="1" applyFont="1" applyFill="1" applyBorder="1" applyAlignment="1" applyProtection="1">
      <alignment horizontal="center"/>
      <protection locked="0"/>
    </xf>
    <xf numFmtId="0" fontId="13" fillId="8" borderId="32" xfId="0" applyFont="1" applyFill="1" applyBorder="1" applyAlignment="1" applyProtection="1">
      <protection locked="0"/>
    </xf>
    <xf numFmtId="0" fontId="13" fillId="9" borderId="32" xfId="0" applyFont="1" applyFill="1" applyBorder="1" applyAlignment="1" applyProtection="1">
      <protection locked="0"/>
    </xf>
    <xf numFmtId="0" fontId="13" fillId="8" borderId="32" xfId="0" applyFont="1" applyFill="1" applyBorder="1" applyProtection="1">
      <protection locked="0"/>
    </xf>
    <xf numFmtId="0" fontId="13" fillId="9" borderId="32" xfId="0" applyFont="1" applyFill="1" applyBorder="1" applyProtection="1">
      <protection locked="0"/>
    </xf>
    <xf numFmtId="164" fontId="14" fillId="8" borderId="32" xfId="0" applyNumberFormat="1" applyFont="1" applyFill="1" applyBorder="1" applyAlignment="1" applyProtection="1">
      <alignment horizontal="center"/>
      <protection locked="0"/>
    </xf>
    <xf numFmtId="164" fontId="14" fillId="9" borderId="32" xfId="0" applyNumberFormat="1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protection locked="0"/>
    </xf>
    <xf numFmtId="0" fontId="13" fillId="10" borderId="32" xfId="0" applyFont="1" applyFill="1" applyBorder="1" applyAlignment="1" applyProtection="1">
      <protection locked="0"/>
    </xf>
    <xf numFmtId="0" fontId="2" fillId="2" borderId="32" xfId="0" applyFont="1" applyFill="1" applyBorder="1" applyProtection="1">
      <protection locked="0"/>
    </xf>
    <xf numFmtId="0" fontId="13" fillId="10" borderId="32" xfId="0" applyFont="1" applyFill="1" applyBorder="1" applyProtection="1">
      <protection locked="0"/>
    </xf>
    <xf numFmtId="0" fontId="15" fillId="12" borderId="16" xfId="0" applyFont="1" applyFill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16" fillId="11" borderId="0" xfId="0" applyFont="1" applyFill="1" applyProtection="1">
      <protection locked="0"/>
    </xf>
    <xf numFmtId="164" fontId="16" fillId="11" borderId="0" xfId="0" applyNumberFormat="1" applyFont="1" applyFill="1" applyProtection="1">
      <protection hidden="1"/>
    </xf>
    <xf numFmtId="0" fontId="16" fillId="11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right" wrapText="1" readingOrder="2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protection locked="0"/>
    </xf>
    <xf numFmtId="0" fontId="10" fillId="2" borderId="0" xfId="0" applyFont="1" applyFill="1" applyAlignment="1" applyProtection="1">
      <protection locked="0"/>
    </xf>
    <xf numFmtId="14" fontId="5" fillId="2" borderId="28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right" readingOrder="2"/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center"/>
      <protection locked="0"/>
    </xf>
    <xf numFmtId="0" fontId="13" fillId="2" borderId="24" xfId="0" applyFont="1" applyFill="1" applyBorder="1" applyAlignment="1" applyProtection="1">
      <alignment horizontal="center"/>
      <protection locked="0"/>
    </xf>
    <xf numFmtId="0" fontId="13" fillId="2" borderId="25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0" fontId="13" fillId="2" borderId="35" xfId="0" applyFont="1" applyFill="1" applyBorder="1" applyAlignment="1" applyProtection="1">
      <alignment horizontal="center"/>
      <protection locked="0"/>
    </xf>
    <xf numFmtId="0" fontId="15" fillId="12" borderId="16" xfId="0" applyFont="1" applyFill="1" applyBorder="1" applyAlignment="1" applyProtection="1">
      <alignment horizontal="right"/>
      <protection locked="0"/>
    </xf>
    <xf numFmtId="0" fontId="15" fillId="12" borderId="26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right" wrapText="1" readingOrder="2"/>
      <protection locked="0"/>
    </xf>
    <xf numFmtId="0" fontId="12" fillId="9" borderId="16" xfId="0" applyFont="1" applyFill="1" applyBorder="1" applyAlignment="1" applyProtection="1">
      <alignment horizontal="center" vertical="center"/>
      <protection locked="0"/>
    </xf>
    <xf numFmtId="0" fontId="12" fillId="9" borderId="26" xfId="0" applyFont="1" applyFill="1" applyBorder="1" applyAlignment="1" applyProtection="1">
      <alignment horizontal="center" vertical="center"/>
      <protection locked="0"/>
    </xf>
    <xf numFmtId="0" fontId="12" fillId="9" borderId="27" xfId="0" applyFont="1" applyFill="1" applyBorder="1" applyAlignment="1" applyProtection="1">
      <alignment horizontal="center" vertical="center"/>
      <protection locked="0"/>
    </xf>
    <xf numFmtId="0" fontId="12" fillId="8" borderId="16" xfId="0" applyFont="1" applyFill="1" applyBorder="1" applyAlignment="1" applyProtection="1">
      <alignment horizontal="center" vertical="center"/>
      <protection locked="0"/>
    </xf>
    <xf numFmtId="0" fontId="12" fillId="8" borderId="26" xfId="0" applyFont="1" applyFill="1" applyBorder="1" applyAlignment="1" applyProtection="1">
      <alignment horizontal="center" vertical="center"/>
      <protection locked="0"/>
    </xf>
    <xf numFmtId="0" fontId="12" fillId="8" borderId="27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8" fillId="10" borderId="21" xfId="0" applyFont="1" applyFill="1" applyBorder="1" applyAlignment="1" applyProtection="1">
      <alignment horizontal="center" vertical="center"/>
      <protection locked="0"/>
    </xf>
    <xf numFmtId="0" fontId="8" fillId="10" borderId="34" xfId="0" applyFont="1" applyFill="1" applyBorder="1" applyAlignment="1" applyProtection="1">
      <alignment horizontal="center" vertical="center"/>
      <protection locked="0"/>
    </xf>
    <xf numFmtId="0" fontId="8" fillId="10" borderId="21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5">
    <dxf>
      <font>
        <b/>
        <strike val="0"/>
        <outline val="0"/>
        <shadow val="0"/>
        <u val="none"/>
        <vertAlign val="baseline"/>
        <sz val="16"/>
        <color theme="1"/>
        <name val="Angsana New"/>
        <scheme val="none"/>
      </font>
      <numFmt numFmtId="164" formatCode="_(* #,##0_);_(* \(#,##0\);_(* &quot;-&quot;_);_(@_)"/>
      <fill>
        <patternFill patternType="solid">
          <fgColor indexed="64"/>
          <bgColor theme="0" tint="-4.9989318521683403E-2"/>
        </patternFill>
      </fill>
      <protection locked="1" hidden="1"/>
    </dxf>
    <dxf>
      <numFmt numFmtId="164" formatCode="_(* #,##0_);_(* \(#,##0\);_(* &quot;-&quot;_);_(@_)"/>
    </dxf>
    <dxf>
      <font>
        <b/>
        <strike val="0"/>
        <outline val="0"/>
        <shadow val="0"/>
        <u val="none"/>
        <vertAlign val="baseline"/>
        <sz val="16"/>
        <color theme="1"/>
        <name val="Angsana New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6"/>
        <color theme="1"/>
        <name val="Angsana New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6"/>
        <color theme="1"/>
        <name val="Angsana New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</dxfs>
  <tableStyles count="0" defaultTableStyle="TableStyleMedium9" defaultPivotStyle="PivotStyleLight16"/>
  <colors>
    <mruColors>
      <color rgb="FF141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1202452</xdr:colOff>
      <xdr:row>0</xdr:row>
      <xdr:rowOff>5</xdr:rowOff>
    </xdr:from>
    <xdr:to>
      <xdr:col>15</xdr:col>
      <xdr:colOff>529579</xdr:colOff>
      <xdr:row>2</xdr:row>
      <xdr:rowOff>462640</xdr:rowOff>
    </xdr:to>
    <xdr:pic>
      <xdr:nvPicPr>
        <xdr:cNvPr id="16" name="صورة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3162797" y="5"/>
          <a:ext cx="2631282" cy="1010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1166790</xdr:colOff>
      <xdr:row>1</xdr:row>
      <xdr:rowOff>0</xdr:rowOff>
    </xdr:from>
    <xdr:to>
      <xdr:col>6</xdr:col>
      <xdr:colOff>1190625</xdr:colOff>
      <xdr:row>4</xdr:row>
      <xdr:rowOff>171450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28725" y="247650"/>
          <a:ext cx="122398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الجدول1" displayName="الجدول1" ref="M40:N44" headerRowCount="0" totalsRowShown="0" headerRowDxfId="4" dataDxfId="3">
  <tableColumns count="2">
    <tableColumn id="1" name="عمود1" dataDxfId="2"/>
    <tableColumn id="2" name="عمود2" headerRowDxfId="1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>
    <pageSetUpPr fitToPage="1"/>
  </sheetPr>
  <dimension ref="A1:R53"/>
  <sheetViews>
    <sheetView showGridLines="0" rightToLeft="1" tabSelected="1" zoomScale="70" zoomScaleNormal="70" workbookViewId="0">
      <selection activeCell="I36" sqref="I36"/>
    </sheetView>
  </sheetViews>
  <sheetFormatPr defaultColWidth="9" defaultRowHeight="14.25" x14ac:dyDescent="0.2"/>
  <cols>
    <col min="1" max="1" width="44" style="33" customWidth="1"/>
    <col min="2" max="2" width="8.25" style="33" customWidth="1"/>
    <col min="3" max="3" width="7.875" style="33" customWidth="1"/>
    <col min="4" max="4" width="11.25" style="33" customWidth="1"/>
    <col min="5" max="5" width="10.25" style="33" customWidth="1"/>
    <col min="6" max="6" width="11.375" style="33" customWidth="1"/>
    <col min="7" max="7" width="10.875" style="33" bestFit="1" customWidth="1"/>
    <col min="8" max="8" width="8.75" style="33" bestFit="1" customWidth="1"/>
    <col min="9" max="9" width="8.25" style="33" bestFit="1" customWidth="1"/>
    <col min="10" max="10" width="8.75" style="33" bestFit="1" customWidth="1"/>
    <col min="11" max="11" width="8.5" style="33" bestFit="1" customWidth="1"/>
    <col min="12" max="12" width="8.75" style="33" bestFit="1" customWidth="1"/>
    <col min="13" max="13" width="16.375" style="33" bestFit="1" customWidth="1"/>
    <col min="14" max="14" width="15.75" style="33" bestFit="1" customWidth="1"/>
    <col min="15" max="15" width="10.75" style="33" customWidth="1"/>
    <col min="16" max="16384" width="9" style="33"/>
  </cols>
  <sheetData>
    <row r="1" spans="1:18" ht="23.25" x14ac:dyDescent="0.2">
      <c r="A1" s="73" t="s">
        <v>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20.25" x14ac:dyDescent="0.3">
      <c r="A2" s="34"/>
      <c r="B2" s="34"/>
      <c r="C2" s="34"/>
      <c r="D2" s="34"/>
      <c r="E2" s="74"/>
      <c r="F2" s="74"/>
      <c r="G2" s="35"/>
      <c r="H2" s="35"/>
      <c r="I2" s="35"/>
      <c r="J2" s="35"/>
      <c r="K2" s="75"/>
      <c r="L2" s="76"/>
      <c r="M2" s="76"/>
      <c r="N2" s="76"/>
      <c r="O2" s="76"/>
      <c r="P2" s="36"/>
      <c r="Q2" s="36"/>
      <c r="R2" s="36"/>
    </row>
    <row r="3" spans="1:18" ht="41.45" customHeight="1" x14ac:dyDescent="0.25">
      <c r="A3" s="37" t="s">
        <v>42</v>
      </c>
      <c r="B3" s="37"/>
      <c r="C3" s="37"/>
      <c r="D3" s="37"/>
      <c r="E3" s="36"/>
      <c r="F3" s="74"/>
      <c r="G3" s="74"/>
      <c r="H3" s="74"/>
      <c r="I3" s="74"/>
      <c r="J3" s="74"/>
      <c r="K3" s="74"/>
      <c r="L3" s="74"/>
      <c r="M3" s="74"/>
      <c r="N3" s="74"/>
      <c r="O3" s="74"/>
      <c r="P3" s="38"/>
      <c r="Q3" s="38"/>
      <c r="R3" s="38"/>
    </row>
    <row r="4" spans="1:18" ht="30" customHeight="1" x14ac:dyDescent="0.25">
      <c r="A4" s="37" t="s">
        <v>74</v>
      </c>
      <c r="B4" s="37"/>
      <c r="C4" s="37"/>
      <c r="D4" s="37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30" customHeight="1" thickBot="1" x14ac:dyDescent="0.3">
      <c r="A5" s="37" t="s">
        <v>70</v>
      </c>
      <c r="B5" s="37"/>
      <c r="C5" s="37"/>
      <c r="D5" s="37"/>
      <c r="E5" s="77" t="s">
        <v>43</v>
      </c>
      <c r="F5" s="77"/>
      <c r="G5" s="77"/>
      <c r="H5" s="77"/>
      <c r="I5" s="77"/>
      <c r="J5" s="77"/>
      <c r="K5" s="77"/>
      <c r="L5" s="77"/>
      <c r="M5" s="41"/>
      <c r="N5" s="41"/>
      <c r="O5" s="41"/>
      <c r="P5" s="41"/>
      <c r="Q5" s="41"/>
      <c r="R5" s="41"/>
    </row>
    <row r="6" spans="1:18" ht="18.75" customHeight="1" thickBot="1" x14ac:dyDescent="0.25">
      <c r="A6" s="100" t="s">
        <v>18</v>
      </c>
      <c r="B6" s="102" t="s">
        <v>46</v>
      </c>
      <c r="C6" s="104" t="s">
        <v>48</v>
      </c>
      <c r="D6" s="106" t="s">
        <v>54</v>
      </c>
      <c r="E6" s="91" t="s">
        <v>62</v>
      </c>
      <c r="F6" s="92"/>
      <c r="G6" s="92"/>
      <c r="H6" s="93"/>
      <c r="I6" s="88" t="s">
        <v>19</v>
      </c>
      <c r="J6" s="89"/>
      <c r="K6" s="89"/>
      <c r="L6" s="90"/>
      <c r="M6" s="94" t="s">
        <v>49</v>
      </c>
      <c r="N6" s="96" t="s">
        <v>20</v>
      </c>
      <c r="O6" s="98" t="s">
        <v>21</v>
      </c>
    </row>
    <row r="7" spans="1:18" s="45" customFormat="1" ht="31.5" customHeight="1" thickBot="1" x14ac:dyDescent="0.25">
      <c r="A7" s="101"/>
      <c r="B7" s="103"/>
      <c r="C7" s="105"/>
      <c r="D7" s="107"/>
      <c r="E7" s="42" t="s">
        <v>37</v>
      </c>
      <c r="F7" s="43" t="s">
        <v>38</v>
      </c>
      <c r="G7" s="43" t="s">
        <v>39</v>
      </c>
      <c r="H7" s="44" t="s">
        <v>40</v>
      </c>
      <c r="I7" s="42" t="s">
        <v>37</v>
      </c>
      <c r="J7" s="43" t="s">
        <v>38</v>
      </c>
      <c r="K7" s="43" t="s">
        <v>39</v>
      </c>
      <c r="L7" s="44" t="s">
        <v>40</v>
      </c>
      <c r="M7" s="95"/>
      <c r="N7" s="97"/>
      <c r="O7" s="99"/>
    </row>
    <row r="8" spans="1:18" ht="24.75" customHeight="1" thickBot="1" x14ac:dyDescent="0.35">
      <c r="A8" s="85" t="s">
        <v>22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8" ht="24.75" customHeight="1" thickBot="1" x14ac:dyDescent="0.3">
      <c r="A9" s="62" t="s">
        <v>44</v>
      </c>
      <c r="B9" s="63">
        <v>1200</v>
      </c>
      <c r="C9" s="63">
        <v>6</v>
      </c>
      <c r="D9" s="52">
        <f>B9*C9</f>
        <v>7200</v>
      </c>
      <c r="E9" s="54"/>
      <c r="F9" s="54"/>
      <c r="G9" s="54"/>
      <c r="H9" s="54"/>
      <c r="I9" s="55"/>
      <c r="J9" s="55">
        <v>2500</v>
      </c>
      <c r="K9" s="55">
        <v>2500</v>
      </c>
      <c r="L9" s="55">
        <v>2200</v>
      </c>
      <c r="M9" s="49">
        <f>SUM(E9:H9)</f>
        <v>0</v>
      </c>
      <c r="N9" s="50">
        <f>SUM(I9:L9)</f>
        <v>7200</v>
      </c>
      <c r="O9" s="51">
        <f t="shared" ref="O9:O11" si="0">SUM(M9:N9)</f>
        <v>7200</v>
      </c>
    </row>
    <row r="10" spans="1:18" ht="24.75" customHeight="1" thickBot="1" x14ac:dyDescent="0.3">
      <c r="A10" s="62" t="s">
        <v>45</v>
      </c>
      <c r="B10" s="63">
        <v>2000</v>
      </c>
      <c r="C10" s="63">
        <v>6</v>
      </c>
      <c r="D10" s="52">
        <f t="shared" ref="D10:D11" si="1">B10*C10</f>
        <v>12000</v>
      </c>
      <c r="E10" s="56"/>
      <c r="F10" s="56"/>
      <c r="G10" s="56"/>
      <c r="H10" s="56"/>
      <c r="I10" s="57"/>
      <c r="J10" s="57">
        <v>5000</v>
      </c>
      <c r="K10" s="57">
        <v>5000</v>
      </c>
      <c r="L10" s="57">
        <v>2000</v>
      </c>
      <c r="M10" s="49">
        <f t="shared" ref="M10:M11" si="2">SUM(E10:H10)</f>
        <v>0</v>
      </c>
      <c r="N10" s="50">
        <f t="shared" ref="N10:N11" si="3">SUM(I10:L10)</f>
        <v>12000</v>
      </c>
      <c r="O10" s="51">
        <f t="shared" si="0"/>
        <v>12000</v>
      </c>
    </row>
    <row r="11" spans="1:18" ht="24.75" customHeight="1" thickBot="1" x14ac:dyDescent="0.3">
      <c r="A11" s="62" t="s">
        <v>47</v>
      </c>
      <c r="B11" s="63"/>
      <c r="C11" s="63"/>
      <c r="D11" s="52">
        <f t="shared" si="1"/>
        <v>0</v>
      </c>
      <c r="E11" s="56"/>
      <c r="F11" s="56"/>
      <c r="G11" s="56"/>
      <c r="H11" s="56"/>
      <c r="I11" s="57"/>
      <c r="J11" s="57"/>
      <c r="K11" s="57"/>
      <c r="L11" s="57"/>
      <c r="M11" s="49">
        <f t="shared" si="2"/>
        <v>0</v>
      </c>
      <c r="N11" s="50">
        <f t="shared" si="3"/>
        <v>0</v>
      </c>
      <c r="O11" s="51">
        <f t="shared" si="0"/>
        <v>0</v>
      </c>
    </row>
    <row r="12" spans="1:18" ht="24.75" customHeight="1" thickBot="1" x14ac:dyDescent="0.35">
      <c r="A12" s="85" t="s">
        <v>35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8" ht="24.75" customHeight="1" thickBot="1" x14ac:dyDescent="0.3">
      <c r="A13" s="64" t="s">
        <v>80</v>
      </c>
      <c r="B13" s="65">
        <v>25000</v>
      </c>
      <c r="C13" s="65">
        <v>1</v>
      </c>
      <c r="D13" s="52">
        <f>B13*C13</f>
        <v>25000</v>
      </c>
      <c r="E13" s="54">
        <v>25000</v>
      </c>
      <c r="F13" s="54"/>
      <c r="G13" s="54"/>
      <c r="H13" s="54"/>
      <c r="I13" s="55"/>
      <c r="J13" s="55"/>
      <c r="K13" s="55"/>
      <c r="L13" s="55"/>
      <c r="M13" s="49">
        <f>SUM(E13:H13)</f>
        <v>25000</v>
      </c>
      <c r="N13" s="49">
        <f>SUM(I13:L13)</f>
        <v>0</v>
      </c>
      <c r="O13" s="49">
        <f>SUM(M13:N13)</f>
        <v>25000</v>
      </c>
    </row>
    <row r="14" spans="1:18" ht="24.75" customHeight="1" thickBot="1" x14ac:dyDescent="0.3">
      <c r="A14" s="64" t="s">
        <v>78</v>
      </c>
      <c r="B14" s="65">
        <v>46000</v>
      </c>
      <c r="C14" s="65">
        <v>1</v>
      </c>
      <c r="D14" s="52">
        <f t="shared" ref="D14:D21" si="4">B14*C14</f>
        <v>46000</v>
      </c>
      <c r="E14" s="54">
        <v>46000</v>
      </c>
      <c r="F14" s="54">
        <v>0</v>
      </c>
      <c r="G14" s="54"/>
      <c r="H14" s="54"/>
      <c r="I14" s="55"/>
      <c r="J14" s="55"/>
      <c r="K14" s="55"/>
      <c r="L14" s="55"/>
      <c r="M14" s="49">
        <f t="shared" ref="M14:M21" si="5">SUM(E14:H14)</f>
        <v>46000</v>
      </c>
      <c r="N14" s="49">
        <f t="shared" ref="N14:N21" si="6">SUM(I14:L14)</f>
        <v>0</v>
      </c>
      <c r="O14" s="49">
        <f t="shared" ref="O14:O21" si="7">SUM(M14:N14)</f>
        <v>46000</v>
      </c>
    </row>
    <row r="15" spans="1:18" ht="24.75" customHeight="1" thickBot="1" x14ac:dyDescent="0.3">
      <c r="A15" s="64" t="s">
        <v>79</v>
      </c>
      <c r="B15" s="65">
        <v>40000</v>
      </c>
      <c r="C15" s="65">
        <v>1</v>
      </c>
      <c r="D15" s="52">
        <f t="shared" si="4"/>
        <v>40000</v>
      </c>
      <c r="E15" s="54">
        <v>40000</v>
      </c>
      <c r="F15" s="54"/>
      <c r="G15" s="54"/>
      <c r="H15" s="54"/>
      <c r="I15" s="55"/>
      <c r="J15" s="55"/>
      <c r="K15" s="55"/>
      <c r="L15" s="55"/>
      <c r="M15" s="49">
        <f t="shared" si="5"/>
        <v>40000</v>
      </c>
      <c r="N15" s="49">
        <f t="shared" si="6"/>
        <v>0</v>
      </c>
      <c r="O15" s="49">
        <f t="shared" si="7"/>
        <v>40000</v>
      </c>
    </row>
    <row r="16" spans="1:18" ht="24.75" customHeight="1" thickBot="1" x14ac:dyDescent="0.3">
      <c r="A16" s="64" t="s">
        <v>75</v>
      </c>
      <c r="B16" s="65">
        <v>5000</v>
      </c>
      <c r="C16" s="65">
        <v>9</v>
      </c>
      <c r="D16" s="52">
        <f t="shared" si="4"/>
        <v>45000</v>
      </c>
      <c r="E16" s="54"/>
      <c r="F16" s="54">
        <v>15000</v>
      </c>
      <c r="G16" s="54">
        <v>15000</v>
      </c>
      <c r="H16" s="54"/>
      <c r="I16" s="55"/>
      <c r="J16" s="55"/>
      <c r="K16" s="55"/>
      <c r="L16" s="55">
        <v>15000</v>
      </c>
      <c r="M16" s="49">
        <f t="shared" si="5"/>
        <v>30000</v>
      </c>
      <c r="N16" s="49">
        <f t="shared" si="6"/>
        <v>15000</v>
      </c>
      <c r="O16" s="49">
        <f t="shared" si="7"/>
        <v>45000</v>
      </c>
    </row>
    <row r="17" spans="1:15" ht="24.75" customHeight="1" thickBot="1" x14ac:dyDescent="0.3">
      <c r="A17" s="64" t="s">
        <v>76</v>
      </c>
      <c r="B17" s="65">
        <v>3000</v>
      </c>
      <c r="C17" s="65">
        <v>6</v>
      </c>
      <c r="D17" s="52">
        <f t="shared" si="4"/>
        <v>18000</v>
      </c>
      <c r="E17" s="54"/>
      <c r="F17" s="54"/>
      <c r="G17" s="54">
        <v>9000</v>
      </c>
      <c r="H17" s="54">
        <v>9000</v>
      </c>
      <c r="I17" s="55"/>
      <c r="J17" s="55"/>
      <c r="K17" s="55"/>
      <c r="L17" s="55"/>
      <c r="M17" s="49">
        <f t="shared" si="5"/>
        <v>18000</v>
      </c>
      <c r="N17" s="49">
        <f t="shared" si="6"/>
        <v>0</v>
      </c>
      <c r="O17" s="49">
        <f t="shared" si="7"/>
        <v>18000</v>
      </c>
    </row>
    <row r="18" spans="1:15" ht="24.75" customHeight="1" thickBot="1" x14ac:dyDescent="0.3">
      <c r="A18" s="64" t="s">
        <v>77</v>
      </c>
      <c r="B18" s="65">
        <v>32000</v>
      </c>
      <c r="C18" s="65">
        <v>1</v>
      </c>
      <c r="D18" s="52">
        <f t="shared" si="4"/>
        <v>32000</v>
      </c>
      <c r="E18" s="54">
        <v>32000</v>
      </c>
      <c r="F18" s="54"/>
      <c r="G18" s="54"/>
      <c r="H18" s="54"/>
      <c r="I18" s="55"/>
      <c r="J18" s="55"/>
      <c r="K18" s="55"/>
      <c r="L18" s="55"/>
      <c r="M18" s="49">
        <f t="shared" si="5"/>
        <v>32000</v>
      </c>
      <c r="N18" s="49">
        <f t="shared" si="6"/>
        <v>0</v>
      </c>
      <c r="O18" s="49">
        <f t="shared" si="7"/>
        <v>32000</v>
      </c>
    </row>
    <row r="19" spans="1:15" ht="24.75" customHeight="1" thickBot="1" x14ac:dyDescent="0.3">
      <c r="A19" s="64" t="s">
        <v>81</v>
      </c>
      <c r="B19" s="65">
        <v>3000</v>
      </c>
      <c r="C19" s="65">
        <v>6</v>
      </c>
      <c r="D19" s="52">
        <f t="shared" si="4"/>
        <v>18000</v>
      </c>
      <c r="E19" s="54"/>
      <c r="F19" s="54">
        <v>9000</v>
      </c>
      <c r="G19" s="54">
        <v>9000</v>
      </c>
      <c r="H19" s="54"/>
      <c r="I19" s="55"/>
      <c r="J19" s="55"/>
      <c r="K19" s="55"/>
      <c r="L19" s="55"/>
      <c r="M19" s="49">
        <f t="shared" si="5"/>
        <v>18000</v>
      </c>
      <c r="N19" s="49">
        <f t="shared" si="6"/>
        <v>0</v>
      </c>
      <c r="O19" s="49">
        <f t="shared" si="7"/>
        <v>18000</v>
      </c>
    </row>
    <row r="20" spans="1:15" ht="24.75" customHeight="1" thickBot="1" x14ac:dyDescent="0.3">
      <c r="A20" s="64"/>
      <c r="B20" s="65"/>
      <c r="C20" s="65"/>
      <c r="D20" s="52">
        <f t="shared" si="4"/>
        <v>0</v>
      </c>
      <c r="E20" s="54"/>
      <c r="F20" s="54"/>
      <c r="G20" s="54"/>
      <c r="H20" s="54"/>
      <c r="I20" s="55"/>
      <c r="J20" s="55"/>
      <c r="K20" s="55"/>
      <c r="L20" s="55"/>
      <c r="M20" s="49">
        <f t="shared" si="5"/>
        <v>0</v>
      </c>
      <c r="N20" s="49">
        <f t="shared" si="6"/>
        <v>0</v>
      </c>
      <c r="O20" s="49">
        <f t="shared" si="7"/>
        <v>0</v>
      </c>
    </row>
    <row r="21" spans="1:15" ht="24.75" customHeight="1" thickBot="1" x14ac:dyDescent="0.3">
      <c r="A21" s="64"/>
      <c r="B21" s="65"/>
      <c r="C21" s="65"/>
      <c r="D21" s="52">
        <f t="shared" si="4"/>
        <v>0</v>
      </c>
      <c r="E21" s="54"/>
      <c r="F21" s="54"/>
      <c r="G21" s="54"/>
      <c r="H21" s="54"/>
      <c r="I21" s="55"/>
      <c r="J21" s="55"/>
      <c r="K21" s="55"/>
      <c r="L21" s="55"/>
      <c r="M21" s="49">
        <f t="shared" si="5"/>
        <v>0</v>
      </c>
      <c r="N21" s="49">
        <f t="shared" si="6"/>
        <v>0</v>
      </c>
      <c r="O21" s="49">
        <f t="shared" si="7"/>
        <v>0</v>
      </c>
    </row>
    <row r="22" spans="1:15" ht="24.75" customHeight="1" thickBot="1" x14ac:dyDescent="0.35">
      <c r="A22" s="85" t="s">
        <v>25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ht="24.75" customHeight="1" thickBot="1" x14ac:dyDescent="0.3">
      <c r="A23" s="47" t="s">
        <v>50</v>
      </c>
      <c r="B23" s="46">
        <v>1200</v>
      </c>
      <c r="C23" s="46">
        <v>6</v>
      </c>
      <c r="D23" s="52">
        <f t="shared" ref="D23:D31" si="8">B23*C23</f>
        <v>7200</v>
      </c>
      <c r="E23" s="58"/>
      <c r="F23" s="58"/>
      <c r="G23" s="58"/>
      <c r="H23" s="58"/>
      <c r="I23" s="59">
        <v>2500</v>
      </c>
      <c r="J23" s="59">
        <v>2500</v>
      </c>
      <c r="K23" s="59">
        <v>2200</v>
      </c>
      <c r="L23" s="59"/>
      <c r="M23" s="49">
        <f t="shared" ref="M23" si="9">SUM(E23:H23)</f>
        <v>0</v>
      </c>
      <c r="N23" s="49">
        <f>SUM(I23:L23)</f>
        <v>7200</v>
      </c>
      <c r="O23" s="49">
        <f t="shared" ref="O23" si="10">SUM(M23:N23)</f>
        <v>7200</v>
      </c>
    </row>
    <row r="24" spans="1:15" ht="24.75" customHeight="1" thickBot="1" x14ac:dyDescent="0.3">
      <c r="A24" s="47" t="s">
        <v>51</v>
      </c>
      <c r="B24" s="46">
        <v>2000</v>
      </c>
      <c r="C24" s="46">
        <v>2</v>
      </c>
      <c r="D24" s="52">
        <f t="shared" si="8"/>
        <v>4000</v>
      </c>
      <c r="E24" s="58">
        <v>2000</v>
      </c>
      <c r="F24" s="58"/>
      <c r="G24" s="58">
        <v>2000</v>
      </c>
      <c r="H24" s="58"/>
      <c r="I24" s="59"/>
      <c r="J24" s="59"/>
      <c r="K24" s="59"/>
      <c r="L24" s="59"/>
      <c r="M24" s="49">
        <f t="shared" ref="M24:M31" si="11">SUM(E24:H24)</f>
        <v>4000</v>
      </c>
      <c r="N24" s="49">
        <f t="shared" ref="N24:N31" si="12">SUM(I24:L24)</f>
        <v>0</v>
      </c>
      <c r="O24" s="49">
        <f t="shared" ref="O24:O31" si="13">SUM(M24:N24)</f>
        <v>4000</v>
      </c>
    </row>
    <row r="25" spans="1:15" ht="24.75" customHeight="1" thickBot="1" x14ac:dyDescent="0.3">
      <c r="A25" s="47" t="s">
        <v>52</v>
      </c>
      <c r="B25" s="46"/>
      <c r="C25" s="46"/>
      <c r="D25" s="52">
        <f t="shared" si="8"/>
        <v>0</v>
      </c>
      <c r="E25" s="58"/>
      <c r="F25" s="58"/>
      <c r="G25" s="58"/>
      <c r="H25" s="58"/>
      <c r="I25" s="59"/>
      <c r="J25" s="59"/>
      <c r="K25" s="59"/>
      <c r="L25" s="59"/>
      <c r="M25" s="49">
        <f t="shared" si="11"/>
        <v>0</v>
      </c>
      <c r="N25" s="49">
        <f t="shared" si="12"/>
        <v>0</v>
      </c>
      <c r="O25" s="49">
        <f t="shared" si="13"/>
        <v>0</v>
      </c>
    </row>
    <row r="26" spans="1:15" ht="24.75" customHeight="1" thickBot="1" x14ac:dyDescent="0.3">
      <c r="A26" s="47" t="s">
        <v>53</v>
      </c>
      <c r="B26" s="46"/>
      <c r="C26" s="46"/>
      <c r="D26" s="52">
        <f t="shared" si="8"/>
        <v>0</v>
      </c>
      <c r="E26" s="58"/>
      <c r="F26" s="58"/>
      <c r="G26" s="58"/>
      <c r="H26" s="58"/>
      <c r="I26" s="59"/>
      <c r="J26" s="59"/>
      <c r="K26" s="59"/>
      <c r="L26" s="59"/>
      <c r="M26" s="49">
        <f t="shared" si="11"/>
        <v>0</v>
      </c>
      <c r="N26" s="49">
        <f t="shared" si="12"/>
        <v>0</v>
      </c>
      <c r="O26" s="49">
        <f t="shared" si="13"/>
        <v>0</v>
      </c>
    </row>
    <row r="27" spans="1:15" ht="24.75" customHeight="1" thickBot="1" x14ac:dyDescent="0.3">
      <c r="A27" s="47" t="s">
        <v>82</v>
      </c>
      <c r="B27" s="46">
        <v>1000</v>
      </c>
      <c r="C27" s="46">
        <v>12</v>
      </c>
      <c r="D27" s="52">
        <f t="shared" si="8"/>
        <v>12000</v>
      </c>
      <c r="E27" s="58"/>
      <c r="F27" s="58"/>
      <c r="G27" s="58"/>
      <c r="H27" s="58"/>
      <c r="I27" s="59">
        <v>3000</v>
      </c>
      <c r="J27" s="59">
        <v>3000</v>
      </c>
      <c r="K27" s="59">
        <v>3000</v>
      </c>
      <c r="L27" s="59">
        <v>3000</v>
      </c>
      <c r="M27" s="49">
        <f t="shared" si="11"/>
        <v>0</v>
      </c>
      <c r="N27" s="49">
        <f t="shared" si="12"/>
        <v>12000</v>
      </c>
      <c r="O27" s="49">
        <f t="shared" si="13"/>
        <v>12000</v>
      </c>
    </row>
    <row r="28" spans="1:15" ht="24.75" customHeight="1" thickBot="1" x14ac:dyDescent="0.3">
      <c r="A28" s="47" t="s">
        <v>83</v>
      </c>
      <c r="B28" s="46">
        <v>5000</v>
      </c>
      <c r="C28" s="46">
        <v>1</v>
      </c>
      <c r="D28" s="52">
        <f t="shared" si="8"/>
        <v>5000</v>
      </c>
      <c r="E28" s="58">
        <v>5000</v>
      </c>
      <c r="F28" s="58"/>
      <c r="G28" s="58"/>
      <c r="H28" s="58"/>
      <c r="I28" s="59"/>
      <c r="J28" s="59"/>
      <c r="K28" s="59"/>
      <c r="L28" s="59"/>
      <c r="M28" s="49">
        <f t="shared" si="11"/>
        <v>5000</v>
      </c>
      <c r="N28" s="49">
        <f t="shared" si="12"/>
        <v>0</v>
      </c>
      <c r="O28" s="49">
        <f t="shared" si="13"/>
        <v>5000</v>
      </c>
    </row>
    <row r="29" spans="1:15" ht="24.75" customHeight="1" thickBot="1" x14ac:dyDescent="0.3">
      <c r="A29" s="47"/>
      <c r="B29" s="46"/>
      <c r="C29" s="46"/>
      <c r="D29" s="52">
        <f t="shared" si="8"/>
        <v>0</v>
      </c>
      <c r="E29" s="58"/>
      <c r="F29" s="58"/>
      <c r="G29" s="58"/>
      <c r="H29" s="58"/>
      <c r="I29" s="59"/>
      <c r="J29" s="59"/>
      <c r="K29" s="59"/>
      <c r="L29" s="59"/>
      <c r="M29" s="49">
        <f t="shared" si="11"/>
        <v>0</v>
      </c>
      <c r="N29" s="49">
        <f t="shared" si="12"/>
        <v>0</v>
      </c>
      <c r="O29" s="49">
        <f t="shared" si="13"/>
        <v>0</v>
      </c>
    </row>
    <row r="30" spans="1:15" ht="24.75" customHeight="1" thickBot="1" x14ac:dyDescent="0.3">
      <c r="A30" s="47"/>
      <c r="B30" s="46"/>
      <c r="C30" s="46"/>
      <c r="D30" s="52">
        <f t="shared" si="8"/>
        <v>0</v>
      </c>
      <c r="E30" s="58"/>
      <c r="F30" s="58"/>
      <c r="G30" s="58"/>
      <c r="H30" s="58"/>
      <c r="I30" s="59"/>
      <c r="J30" s="59"/>
      <c r="K30" s="59"/>
      <c r="L30" s="59"/>
      <c r="M30" s="49">
        <f t="shared" si="11"/>
        <v>0</v>
      </c>
      <c r="N30" s="49">
        <f t="shared" si="12"/>
        <v>0</v>
      </c>
      <c r="O30" s="49">
        <f t="shared" si="13"/>
        <v>0</v>
      </c>
    </row>
    <row r="31" spans="1:15" ht="24.75" customHeight="1" thickBot="1" x14ac:dyDescent="0.3">
      <c r="A31" s="47" t="s">
        <v>55</v>
      </c>
      <c r="B31" s="46">
        <v>10000</v>
      </c>
      <c r="C31" s="46">
        <v>2</v>
      </c>
      <c r="D31" s="52">
        <f t="shared" si="8"/>
        <v>20000</v>
      </c>
      <c r="E31" s="60">
        <v>10000</v>
      </c>
      <c r="F31" s="60"/>
      <c r="G31" s="60">
        <v>10000</v>
      </c>
      <c r="H31" s="60"/>
      <c r="I31" s="61"/>
      <c r="J31" s="61"/>
      <c r="K31" s="61"/>
      <c r="L31" s="61"/>
      <c r="M31" s="49">
        <f t="shared" si="11"/>
        <v>20000</v>
      </c>
      <c r="N31" s="49">
        <f t="shared" si="12"/>
        <v>0</v>
      </c>
      <c r="O31" s="49">
        <f t="shared" si="13"/>
        <v>20000</v>
      </c>
    </row>
    <row r="32" spans="1:15" ht="24.75" customHeight="1" thickBot="1" x14ac:dyDescent="0.35">
      <c r="A32" s="66" t="s">
        <v>26</v>
      </c>
      <c r="B32" s="79"/>
      <c r="C32" s="80"/>
      <c r="D32" s="53">
        <f>SUM(D9:D31)</f>
        <v>291400</v>
      </c>
      <c r="E32" s="53">
        <f>SUM(E9:E31)</f>
        <v>160000</v>
      </c>
      <c r="F32" s="53">
        <f>SUM(F9:F31)</f>
        <v>24000</v>
      </c>
      <c r="G32" s="53">
        <f>SUM(G9:G31)</f>
        <v>45000</v>
      </c>
      <c r="H32" s="53">
        <f>SUM(H9:H31)</f>
        <v>9000</v>
      </c>
      <c r="I32" s="53">
        <f>SUM(I9:I31)</f>
        <v>5500</v>
      </c>
      <c r="J32" s="53">
        <f>SUM(J9:J31)</f>
        <v>13000</v>
      </c>
      <c r="K32" s="53">
        <f>SUM(K9:K31)</f>
        <v>12700</v>
      </c>
      <c r="L32" s="53">
        <f>SUM(L9:L31)</f>
        <v>22200</v>
      </c>
      <c r="M32" s="53">
        <f>SUM(M9:M31)</f>
        <v>238000</v>
      </c>
      <c r="N32" s="53">
        <f>SUM(N9:N31)</f>
        <v>53400</v>
      </c>
      <c r="O32" s="53">
        <f>SUM(O9:O31)</f>
        <v>291400</v>
      </c>
    </row>
    <row r="33" spans="1:15" ht="24.75" customHeight="1" thickBot="1" x14ac:dyDescent="0.35">
      <c r="A33" s="66" t="s">
        <v>41</v>
      </c>
      <c r="B33" s="81"/>
      <c r="C33" s="82"/>
      <c r="D33" s="53">
        <f>D32*5%</f>
        <v>14570</v>
      </c>
      <c r="E33" s="53">
        <f>SUM(E32*5%)</f>
        <v>8000</v>
      </c>
      <c r="F33" s="53">
        <f t="shared" ref="F33:H33" si="14">SUM(F32*5%)</f>
        <v>1200</v>
      </c>
      <c r="G33" s="53">
        <f t="shared" si="14"/>
        <v>2250</v>
      </c>
      <c r="H33" s="53">
        <f t="shared" si="14"/>
        <v>450</v>
      </c>
      <c r="I33" s="53">
        <f t="shared" ref="I33" si="15">SUM(I32*5%)</f>
        <v>275</v>
      </c>
      <c r="J33" s="53">
        <f t="shared" ref="J33" si="16">SUM(J32*5%)</f>
        <v>650</v>
      </c>
      <c r="K33" s="53">
        <f t="shared" ref="K33" si="17">SUM(K32*5%)</f>
        <v>635</v>
      </c>
      <c r="L33" s="53">
        <f t="shared" ref="L33" si="18">SUM(L32*5%)</f>
        <v>1110</v>
      </c>
      <c r="M33" s="53">
        <f t="shared" ref="M33" si="19">SUM(M32*5%)</f>
        <v>11900</v>
      </c>
      <c r="N33" s="53">
        <f>SUM(N32*5%)</f>
        <v>2670</v>
      </c>
      <c r="O33" s="53">
        <f t="shared" ref="O33" si="20">SUM(O32*5%)</f>
        <v>14570</v>
      </c>
    </row>
    <row r="34" spans="1:15" ht="24.75" customHeight="1" thickBot="1" x14ac:dyDescent="0.35">
      <c r="A34" s="66" t="s">
        <v>27</v>
      </c>
      <c r="B34" s="83"/>
      <c r="C34" s="84"/>
      <c r="D34" s="53">
        <f>SUM(D32:D33)</f>
        <v>305970</v>
      </c>
      <c r="E34" s="53">
        <f t="shared" ref="E34:O34" si="21">SUM(E32:E33)</f>
        <v>168000</v>
      </c>
      <c r="F34" s="53">
        <f t="shared" si="21"/>
        <v>25200</v>
      </c>
      <c r="G34" s="53">
        <f t="shared" si="21"/>
        <v>47250</v>
      </c>
      <c r="H34" s="53">
        <f t="shared" si="21"/>
        <v>9450</v>
      </c>
      <c r="I34" s="53">
        <f t="shared" si="21"/>
        <v>5775</v>
      </c>
      <c r="J34" s="53">
        <f t="shared" si="21"/>
        <v>13650</v>
      </c>
      <c r="K34" s="53">
        <f t="shared" si="21"/>
        <v>13335</v>
      </c>
      <c r="L34" s="53">
        <f t="shared" si="21"/>
        <v>23310</v>
      </c>
      <c r="M34" s="53">
        <f t="shared" si="21"/>
        <v>249900</v>
      </c>
      <c r="N34" s="53">
        <f t="shared" si="21"/>
        <v>56070</v>
      </c>
      <c r="O34" s="53">
        <f t="shared" si="21"/>
        <v>305970</v>
      </c>
    </row>
    <row r="37" spans="1:15" ht="27.75" x14ac:dyDescent="0.7">
      <c r="A37" s="78" t="s">
        <v>65</v>
      </c>
      <c r="B37" s="78"/>
      <c r="C37" s="78"/>
      <c r="D37" s="78"/>
      <c r="E37" s="78"/>
      <c r="F37" s="78"/>
      <c r="G37" s="78"/>
      <c r="H37" s="78"/>
      <c r="I37" s="78"/>
      <c r="J37" s="71"/>
    </row>
    <row r="38" spans="1:15" ht="24.75" x14ac:dyDescent="0.6">
      <c r="A38" s="72" t="s">
        <v>63</v>
      </c>
      <c r="B38" s="72"/>
      <c r="C38" s="72"/>
      <c r="D38" s="72"/>
      <c r="E38" s="72"/>
      <c r="F38" s="72"/>
      <c r="G38" s="72"/>
      <c r="H38" s="72"/>
      <c r="I38" s="72"/>
      <c r="J38" s="72"/>
      <c r="M38" s="67" t="s">
        <v>61</v>
      </c>
      <c r="N38" s="67"/>
    </row>
    <row r="39" spans="1:15" ht="48" customHeight="1" x14ac:dyDescent="0.6">
      <c r="A39" s="72" t="s">
        <v>64</v>
      </c>
      <c r="B39" s="72"/>
      <c r="C39" s="72"/>
      <c r="D39" s="72"/>
      <c r="E39" s="72"/>
      <c r="F39" s="72"/>
      <c r="G39" s="72"/>
      <c r="H39" s="72"/>
      <c r="I39" s="72"/>
      <c r="J39" s="72"/>
      <c r="M39" s="67"/>
      <c r="N39" s="67"/>
    </row>
    <row r="40" spans="1:15" ht="24.75" x14ac:dyDescent="0.6">
      <c r="A40" s="87" t="s">
        <v>66</v>
      </c>
      <c r="B40" s="87"/>
      <c r="C40" s="87"/>
      <c r="D40" s="87"/>
      <c r="E40" s="87"/>
      <c r="F40" s="87"/>
      <c r="G40" s="87"/>
      <c r="H40" s="87"/>
      <c r="I40" s="87"/>
      <c r="J40" s="87"/>
      <c r="M40" s="68" t="s">
        <v>56</v>
      </c>
      <c r="N40" s="69">
        <f>E32</f>
        <v>160000</v>
      </c>
    </row>
    <row r="41" spans="1:15" ht="24.75" x14ac:dyDescent="0.6">
      <c r="A41" s="72" t="s">
        <v>69</v>
      </c>
      <c r="B41" s="72"/>
      <c r="C41" s="72"/>
      <c r="D41" s="72"/>
      <c r="E41" s="72"/>
      <c r="F41" s="72"/>
      <c r="G41" s="72"/>
      <c r="H41" s="72"/>
      <c r="I41" s="72"/>
      <c r="J41" s="72"/>
      <c r="M41" s="68" t="s">
        <v>57</v>
      </c>
      <c r="N41" s="69">
        <f>F32</f>
        <v>24000</v>
      </c>
    </row>
    <row r="42" spans="1:15" ht="24.75" x14ac:dyDescent="0.6">
      <c r="A42" s="72" t="s">
        <v>67</v>
      </c>
      <c r="B42" s="72"/>
      <c r="C42" s="72"/>
      <c r="D42" s="72"/>
      <c r="E42" s="72"/>
      <c r="F42" s="72"/>
      <c r="G42" s="72"/>
      <c r="H42" s="72"/>
      <c r="I42" s="72"/>
      <c r="J42" s="72"/>
      <c r="M42" s="68" t="s">
        <v>58</v>
      </c>
      <c r="N42" s="69">
        <f>G32</f>
        <v>45000</v>
      </c>
    </row>
    <row r="43" spans="1:15" ht="24.75" x14ac:dyDescent="0.6">
      <c r="A43" s="72" t="s">
        <v>68</v>
      </c>
      <c r="B43" s="72"/>
      <c r="C43" s="72"/>
      <c r="D43" s="72"/>
      <c r="E43" s="72"/>
      <c r="F43" s="72"/>
      <c r="G43" s="72"/>
      <c r="H43" s="72"/>
      <c r="I43" s="72"/>
      <c r="J43" s="72"/>
      <c r="M43" s="70" t="s">
        <v>59</v>
      </c>
      <c r="N43" s="69">
        <f>H32</f>
        <v>9000</v>
      </c>
    </row>
    <row r="44" spans="1:15" ht="44.25" customHeight="1" x14ac:dyDescent="0.6">
      <c r="A44" s="72" t="s">
        <v>72</v>
      </c>
      <c r="B44" s="72"/>
      <c r="C44" s="72"/>
      <c r="D44" s="72"/>
      <c r="E44" s="72"/>
      <c r="F44" s="72"/>
      <c r="G44" s="72"/>
      <c r="H44" s="72"/>
      <c r="I44" s="72"/>
      <c r="J44" s="72"/>
      <c r="M44" s="70" t="s">
        <v>60</v>
      </c>
      <c r="N44" s="69">
        <f>M33</f>
        <v>11900</v>
      </c>
    </row>
    <row r="45" spans="1:15" ht="24.75" x14ac:dyDescent="0.6">
      <c r="A45" s="72" t="s">
        <v>71</v>
      </c>
      <c r="B45" s="72"/>
      <c r="C45" s="72"/>
      <c r="D45" s="72"/>
      <c r="E45" s="72"/>
      <c r="F45" s="72"/>
      <c r="G45" s="72"/>
      <c r="H45" s="72"/>
      <c r="I45" s="72"/>
      <c r="J45" s="72"/>
    </row>
    <row r="47" spans="1:15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5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</row>
  </sheetData>
  <sheetProtection formatCells="0" formatColumns="0" formatRows="0" insertColumns="0" insertHyperlinks="0" deleteColumns="0" deleteRows="0" sort="0" autoFilter="0" pivotTables="0"/>
  <mergeCells count="27">
    <mergeCell ref="A42:J42"/>
    <mergeCell ref="A8:O8"/>
    <mergeCell ref="I6:L6"/>
    <mergeCell ref="E6:H6"/>
    <mergeCell ref="M6:M7"/>
    <mergeCell ref="N6:N7"/>
    <mergeCell ref="O6:O7"/>
    <mergeCell ref="A6:A7"/>
    <mergeCell ref="B6:B7"/>
    <mergeCell ref="C6:C7"/>
    <mergeCell ref="D6:D7"/>
    <mergeCell ref="A45:J45"/>
    <mergeCell ref="A1:R1"/>
    <mergeCell ref="E2:F2"/>
    <mergeCell ref="K2:O2"/>
    <mergeCell ref="F3:O3"/>
    <mergeCell ref="E5:L5"/>
    <mergeCell ref="A43:J43"/>
    <mergeCell ref="A44:J44"/>
    <mergeCell ref="A37:I37"/>
    <mergeCell ref="B32:C34"/>
    <mergeCell ref="A12:O12"/>
    <mergeCell ref="A22:O22"/>
    <mergeCell ref="A38:J38"/>
    <mergeCell ref="A39:J39"/>
    <mergeCell ref="A40:J40"/>
    <mergeCell ref="A41:J41"/>
  </mergeCells>
  <dataValidations xWindow="316" yWindow="264" count="9">
    <dataValidation allowBlank="1" showInputMessage="1" showErrorMessage="1" prompt="إدخال عدد الليالي" sqref="C31 C25"/>
    <dataValidation allowBlank="1" showInputMessage="1" showErrorMessage="1" prompt="إدخال القيمة الإجمالية للإقامة لليلة واحدة" sqref="B25 B31"/>
    <dataValidation allowBlank="1" showInputMessage="1" showErrorMessage="1" prompt="إدخال القيمة الفردية_x000a_" sqref="B26:B30"/>
    <dataValidation allowBlank="1" showInputMessage="1" showErrorMessage="1" prompt="إدخال عدد المستفيدين" sqref="C26:C30"/>
    <dataValidation allowBlank="1" showInputMessage="1" showErrorMessage="1" prompt="إدخال المبالغ الخاصة بالخبير بناءً على الدفعات" sqref="B13:B21"/>
    <dataValidation allowBlank="1" showInputMessage="1" showErrorMessage="1" prompt="إدخال عدد الدفعات" sqref="C13:C21"/>
    <dataValidation allowBlank="1" showInputMessage="1" showErrorMessage="1" prompt="إدخال المرتب الشهري للموظف" sqref="B9:B11"/>
    <dataValidation allowBlank="1" showInputMessage="1" showErrorMessage="1" prompt="يتم إدخال عدد الأشهر الذي سيعمل الموظف فيها على المشروع" sqref="C9:C11"/>
    <dataValidation allowBlank="1" showInputMessage="1" showErrorMessage="1" prompt=" إجمالي الرواتب في الربع الواحد" sqref="E9:L11"/>
  </dataValidations>
  <pageMargins left="0.11811023622047245" right="1.299212598425197" top="0.15748031496062992" bottom="0.15748031496062992" header="0.31496062992125984" footer="0.31496062992125984"/>
  <pageSetup paperSize="9" scale="59" orientation="landscape" verticalDpi="200" r:id="rId1"/>
  <ignoredErrors>
    <ignoredError sqref="N17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:G23"/>
  <sheetViews>
    <sheetView rightToLeft="1" workbookViewId="0">
      <selection activeCell="E27" sqref="E27"/>
    </sheetView>
  </sheetViews>
  <sheetFormatPr defaultRowHeight="14.25" x14ac:dyDescent="0.2"/>
  <cols>
    <col min="1" max="1" width="34.375" customWidth="1"/>
    <col min="2" max="7" width="18" customWidth="1"/>
  </cols>
  <sheetData>
    <row r="1" spans="1:7" ht="19.5" customHeight="1" x14ac:dyDescent="0.2">
      <c r="A1" s="108" t="s">
        <v>15</v>
      </c>
      <c r="B1" s="108"/>
      <c r="C1" s="108"/>
      <c r="D1" s="108"/>
      <c r="E1" s="108"/>
      <c r="F1" s="108"/>
      <c r="G1" s="108"/>
    </row>
    <row r="2" spans="1:7" ht="19.5" customHeight="1" x14ac:dyDescent="0.25">
      <c r="A2" s="3" t="s">
        <v>0</v>
      </c>
      <c r="B2" s="3"/>
      <c r="C2" s="3"/>
      <c r="D2" s="3"/>
      <c r="E2" s="3"/>
      <c r="F2" s="3"/>
      <c r="G2" s="1"/>
    </row>
    <row r="3" spans="1:7" ht="19.5" customHeight="1" x14ac:dyDescent="0.25">
      <c r="A3" s="3" t="s">
        <v>36</v>
      </c>
      <c r="B3" s="3"/>
      <c r="C3" s="3"/>
      <c r="D3" s="3"/>
      <c r="E3" s="3"/>
      <c r="F3" s="3"/>
      <c r="G3" s="1"/>
    </row>
    <row r="4" spans="1:7" ht="19.5" customHeight="1" x14ac:dyDescent="0.25">
      <c r="A4" s="3" t="s">
        <v>17</v>
      </c>
      <c r="B4" s="3" t="s">
        <v>16</v>
      </c>
      <c r="C4" s="3"/>
      <c r="D4" s="3"/>
      <c r="E4" s="3"/>
      <c r="F4" s="3"/>
      <c r="G4" s="1"/>
    </row>
    <row r="5" spans="1:7" ht="19.5" customHeight="1" thickBot="1" x14ac:dyDescent="0.25">
      <c r="A5" s="1"/>
      <c r="B5" s="1"/>
      <c r="C5" s="1"/>
      <c r="D5" s="1"/>
      <c r="E5" s="1"/>
      <c r="F5" s="1"/>
      <c r="G5" s="1"/>
    </row>
    <row r="6" spans="1:7" ht="76.5" customHeight="1" thickBot="1" x14ac:dyDescent="0.2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6" t="s">
        <v>7</v>
      </c>
    </row>
    <row r="7" spans="1:7" ht="15.75" thickBot="1" x14ac:dyDescent="0.3">
      <c r="A7" s="7" t="s">
        <v>8</v>
      </c>
      <c r="B7" s="8"/>
      <c r="C7" s="8"/>
      <c r="D7" s="8"/>
      <c r="E7" s="8"/>
      <c r="F7" s="8"/>
      <c r="G7" s="9"/>
    </row>
    <row r="8" spans="1:7" x14ac:dyDescent="0.2">
      <c r="A8" s="30" t="s">
        <v>34</v>
      </c>
      <c r="B8" s="11">
        <v>0</v>
      </c>
      <c r="C8" s="11"/>
      <c r="D8" s="10">
        <v>0</v>
      </c>
      <c r="E8" s="11"/>
      <c r="F8" s="10">
        <v>0</v>
      </c>
      <c r="G8" s="25"/>
    </row>
    <row r="9" spans="1:7" x14ac:dyDescent="0.2">
      <c r="A9" s="29" t="s">
        <v>23</v>
      </c>
      <c r="B9" s="11">
        <v>0</v>
      </c>
      <c r="C9" s="11"/>
      <c r="D9" s="10">
        <v>0</v>
      </c>
      <c r="E9" s="11"/>
      <c r="F9" s="10">
        <v>0</v>
      </c>
      <c r="G9" s="25"/>
    </row>
    <row r="10" spans="1:7" x14ac:dyDescent="0.2">
      <c r="A10" s="29" t="s">
        <v>24</v>
      </c>
      <c r="B10" s="11">
        <v>0</v>
      </c>
      <c r="C10" s="11"/>
      <c r="D10" s="10">
        <v>0</v>
      </c>
      <c r="E10" s="11"/>
      <c r="F10" s="10">
        <v>0</v>
      </c>
      <c r="G10" s="25"/>
    </row>
    <row r="11" spans="1:7" ht="15" x14ac:dyDescent="0.25">
      <c r="A11" s="12" t="s">
        <v>9</v>
      </c>
      <c r="B11" s="15"/>
      <c r="C11" s="15"/>
      <c r="D11" s="15"/>
      <c r="E11" s="13"/>
      <c r="F11" s="13"/>
      <c r="G11" s="26"/>
    </row>
    <row r="12" spans="1:7" x14ac:dyDescent="0.2">
      <c r="A12" s="20" t="s">
        <v>33</v>
      </c>
      <c r="B12" s="11"/>
      <c r="C12" s="11"/>
      <c r="D12" s="10"/>
      <c r="E12" s="11"/>
      <c r="F12" s="10"/>
      <c r="G12" s="25"/>
    </row>
    <row r="13" spans="1:7" x14ac:dyDescent="0.2">
      <c r="A13" s="2" t="s">
        <v>10</v>
      </c>
      <c r="B13" s="21"/>
      <c r="C13" s="22"/>
      <c r="D13" s="10"/>
      <c r="E13" s="21"/>
      <c r="F13" s="10"/>
      <c r="G13" s="14"/>
    </row>
    <row r="14" spans="1:7" ht="15.75" thickBot="1" x14ac:dyDescent="0.3">
      <c r="A14" s="12" t="s">
        <v>11</v>
      </c>
      <c r="B14" s="15"/>
      <c r="C14" s="23"/>
      <c r="D14" s="15"/>
      <c r="E14" s="13"/>
      <c r="F14" s="13"/>
      <c r="G14" s="26"/>
    </row>
    <row r="15" spans="1:7" x14ac:dyDescent="0.2">
      <c r="A15" s="31" t="s">
        <v>28</v>
      </c>
      <c r="B15" s="11">
        <v>0</v>
      </c>
      <c r="C15" s="11"/>
      <c r="D15" s="10">
        <v>0</v>
      </c>
      <c r="E15" s="11"/>
      <c r="F15" s="10">
        <v>0</v>
      </c>
      <c r="G15" s="25"/>
    </row>
    <row r="16" spans="1:7" x14ac:dyDescent="0.2">
      <c r="A16" s="32" t="s">
        <v>29</v>
      </c>
      <c r="B16" s="11">
        <v>0</v>
      </c>
      <c r="C16" s="11"/>
      <c r="D16" s="10">
        <v>0</v>
      </c>
      <c r="E16" s="11"/>
      <c r="F16" s="10">
        <v>0</v>
      </c>
      <c r="G16" s="25"/>
    </row>
    <row r="17" spans="1:7" x14ac:dyDescent="0.2">
      <c r="A17" s="32" t="s">
        <v>30</v>
      </c>
      <c r="B17" s="11">
        <v>0</v>
      </c>
      <c r="C17" s="11"/>
      <c r="D17" s="10">
        <v>0</v>
      </c>
      <c r="E17" s="11"/>
      <c r="F17" s="10">
        <v>0</v>
      </c>
      <c r="G17" s="25"/>
    </row>
    <row r="18" spans="1:7" x14ac:dyDescent="0.2">
      <c r="A18" s="32" t="s">
        <v>31</v>
      </c>
      <c r="B18" s="11">
        <v>0</v>
      </c>
      <c r="C18" s="11"/>
      <c r="D18" s="10">
        <v>0</v>
      </c>
      <c r="E18" s="11"/>
      <c r="F18" s="10">
        <v>0</v>
      </c>
      <c r="G18" s="25"/>
    </row>
    <row r="19" spans="1:7" x14ac:dyDescent="0.2">
      <c r="A19" s="32" t="s">
        <v>32</v>
      </c>
      <c r="B19" s="11">
        <v>0</v>
      </c>
      <c r="C19" s="11"/>
      <c r="D19" s="10">
        <v>0</v>
      </c>
      <c r="E19" s="11"/>
      <c r="F19" s="10">
        <v>0</v>
      </c>
      <c r="G19" s="25"/>
    </row>
    <row r="20" spans="1:7" ht="15" x14ac:dyDescent="0.25">
      <c r="A20" s="16" t="s">
        <v>12</v>
      </c>
      <c r="B20" s="10"/>
      <c r="C20" s="10"/>
      <c r="D20" s="10"/>
      <c r="E20" s="10"/>
      <c r="F20" s="10"/>
      <c r="G20" s="17"/>
    </row>
    <row r="21" spans="1:7" ht="15" x14ac:dyDescent="0.25">
      <c r="A21" s="12" t="s">
        <v>13</v>
      </c>
      <c r="B21" s="24"/>
      <c r="C21" s="15"/>
      <c r="D21" s="13"/>
      <c r="E21" s="13"/>
      <c r="F21" s="13"/>
      <c r="G21" s="27"/>
    </row>
    <row r="22" spans="1:7" ht="15.75" thickBot="1" x14ac:dyDescent="0.3">
      <c r="A22" s="18" t="s">
        <v>14</v>
      </c>
      <c r="B22" s="19"/>
      <c r="C22" s="19"/>
      <c r="D22" s="19"/>
      <c r="E22" s="19"/>
      <c r="F22" s="19"/>
      <c r="G22" s="28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الموازنة</vt:lpstr>
      <vt:lpstr>التقرير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lshawly</dc:creator>
  <cp:lastModifiedBy>محمد الحربي</cp:lastModifiedBy>
  <cp:lastPrinted>2013-02-06T12:13:54Z</cp:lastPrinted>
  <dcterms:created xsi:type="dcterms:W3CDTF">2012-02-04T06:38:08Z</dcterms:created>
  <dcterms:modified xsi:type="dcterms:W3CDTF">2015-02-18T00:12:36Z</dcterms:modified>
</cp:coreProperties>
</file>