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 firstSheet="2" activeTab="4"/>
  </bookViews>
  <sheets>
    <sheet name="احصائيات التسويق" sheetId="8" r:id="rId1"/>
    <sheet name="صفحات التواصل الاجتماعي " sheetId="3" r:id="rId2"/>
    <sheet name="عدد المسجلين ببوابة إي دوام " sheetId="4" r:id="rId3"/>
    <sheet name="الشركات التي تواصلنا معها " sheetId="5" r:id="rId4"/>
    <sheet name="الموظفين الذين تم ترشيحهم " sheetId="11" r:id="rId5"/>
    <sheet name="مستجدات المشروع" sheetId="9" r:id="rId6"/>
  </sheets>
  <calcPr calcId="144525"/>
</workbook>
</file>

<file path=xl/calcChain.xml><?xml version="1.0" encoding="utf-8"?>
<calcChain xmlns="http://schemas.openxmlformats.org/spreadsheetml/2006/main">
  <c r="E704" i="11" l="1"/>
  <c r="E702" i="11"/>
  <c r="E701" i="11"/>
  <c r="E698" i="11"/>
  <c r="E697" i="11"/>
  <c r="E696" i="11"/>
  <c r="E695" i="11"/>
  <c r="E694" i="11"/>
  <c r="E691" i="11"/>
  <c r="E690" i="11"/>
  <c r="E689" i="11"/>
  <c r="E688" i="11"/>
  <c r="E686" i="11"/>
  <c r="E685" i="11"/>
  <c r="E684" i="11"/>
  <c r="E683" i="11"/>
  <c r="E682" i="11"/>
  <c r="E681" i="11"/>
  <c r="E680" i="11"/>
  <c r="E679" i="11"/>
  <c r="E678" i="11"/>
  <c r="E677" i="11"/>
  <c r="E676" i="11"/>
  <c r="E675" i="11"/>
  <c r="E674" i="11"/>
  <c r="E673" i="11"/>
  <c r="E672" i="11"/>
  <c r="E671" i="11"/>
  <c r="E668" i="11"/>
  <c r="E666" i="11"/>
  <c r="E664" i="11"/>
  <c r="E663" i="11"/>
  <c r="E662" i="11"/>
  <c r="E661" i="11"/>
  <c r="E659" i="11"/>
  <c r="E658" i="11"/>
  <c r="E657" i="11"/>
  <c r="E615" i="11"/>
  <c r="E613" i="11"/>
  <c r="E611" i="11"/>
  <c r="E609" i="11"/>
  <c r="E608" i="11"/>
  <c r="E607" i="11"/>
  <c r="E596" i="11"/>
  <c r="E595" i="11"/>
  <c r="E594" i="11"/>
  <c r="E593" i="11"/>
  <c r="E592" i="11"/>
  <c r="E591" i="11"/>
  <c r="E590" i="11"/>
  <c r="E589" i="11"/>
  <c r="E576" i="11"/>
  <c r="E494" i="11"/>
  <c r="E492" i="11"/>
  <c r="E491" i="11"/>
  <c r="E482" i="11"/>
  <c r="E480" i="11"/>
  <c r="E479" i="11"/>
  <c r="E478" i="11"/>
  <c r="E477" i="11"/>
  <c r="E452" i="11"/>
  <c r="E451" i="11"/>
  <c r="E450" i="11"/>
  <c r="E446" i="11"/>
  <c r="E445" i="11"/>
  <c r="E444" i="11"/>
  <c r="E443" i="11"/>
  <c r="E442" i="11"/>
  <c r="E440" i="11"/>
  <c r="E439" i="11"/>
  <c r="E437" i="11"/>
  <c r="E435" i="11"/>
  <c r="E434" i="11"/>
  <c r="E432" i="11"/>
  <c r="E430" i="11"/>
  <c r="E429" i="11"/>
  <c r="E427" i="11"/>
  <c r="E426" i="11"/>
  <c r="E424" i="11"/>
  <c r="E423" i="11"/>
  <c r="E421" i="11"/>
  <c r="E412" i="11"/>
  <c r="E402" i="11"/>
  <c r="E401" i="11"/>
  <c r="E400" i="11"/>
  <c r="E399" i="11"/>
  <c r="E397" i="11"/>
  <c r="E396" i="11"/>
  <c r="E395" i="11"/>
  <c r="E394" i="11"/>
  <c r="E393" i="11"/>
  <c r="E391" i="11"/>
  <c r="E390" i="11"/>
  <c r="E388" i="11"/>
  <c r="E340" i="11"/>
  <c r="E330" i="11"/>
  <c r="E328" i="11"/>
  <c r="E291" i="11"/>
  <c r="E289" i="11"/>
  <c r="E220" i="11"/>
  <c r="E208" i="11"/>
  <c r="E193" i="11"/>
  <c r="E192" i="11"/>
  <c r="E190" i="11"/>
  <c r="E189" i="11"/>
  <c r="E182" i="11"/>
  <c r="E181" i="11"/>
  <c r="E167" i="11"/>
  <c r="E165" i="11"/>
  <c r="E164" i="11"/>
  <c r="E163" i="11"/>
  <c r="E162" i="11"/>
  <c r="E161" i="11"/>
  <c r="E160" i="11"/>
  <c r="E158" i="11"/>
  <c r="E157" i="11"/>
  <c r="E156" i="11"/>
  <c r="E155" i="11"/>
  <c r="E154" i="11"/>
  <c r="E153" i="11"/>
  <c r="E152" i="11"/>
  <c r="E151" i="11"/>
  <c r="E150" i="11"/>
  <c r="E149" i="11"/>
  <c r="E148" i="11"/>
  <c r="E147" i="11"/>
  <c r="E146" i="11"/>
  <c r="E144" i="11"/>
  <c r="E143" i="11"/>
  <c r="E141" i="11"/>
  <c r="E139" i="11"/>
  <c r="E138" i="11"/>
  <c r="E137" i="11"/>
  <c r="E136" i="11"/>
  <c r="E132" i="11"/>
  <c r="E128" i="11"/>
  <c r="E126" i="11"/>
  <c r="E124" i="11"/>
  <c r="E120" i="11"/>
  <c r="E116" i="11"/>
  <c r="E115" i="11"/>
  <c r="E114" i="11"/>
  <c r="E113" i="11"/>
  <c r="E112" i="11"/>
  <c r="E111" i="11"/>
  <c r="E110" i="11"/>
  <c r="E109" i="11"/>
  <c r="E108" i="11"/>
  <c r="E107" i="11"/>
  <c r="E105" i="11"/>
  <c r="E104" i="11"/>
  <c r="E103" i="11"/>
  <c r="E102" i="11"/>
  <c r="E101" i="11"/>
  <c r="E100" i="11"/>
  <c r="E99" i="11"/>
  <c r="E98" i="11"/>
  <c r="E97" i="11"/>
  <c r="E96" i="11"/>
  <c r="E94" i="11"/>
  <c r="E93" i="11"/>
  <c r="E92" i="11"/>
  <c r="E91" i="11"/>
  <c r="E90" i="11"/>
  <c r="E88" i="11"/>
  <c r="E87" i="11"/>
  <c r="E86" i="11"/>
  <c r="E85" i="11"/>
  <c r="E84" i="11"/>
  <c r="E82" i="11"/>
  <c r="E81" i="11"/>
  <c r="E80" i="11"/>
  <c r="E79" i="11"/>
  <c r="E78" i="11"/>
  <c r="E76" i="11"/>
  <c r="E75" i="11"/>
  <c r="E74" i="11"/>
  <c r="E73" i="11"/>
  <c r="E72" i="11"/>
  <c r="E70" i="11"/>
  <c r="E69" i="11"/>
  <c r="E68" i="11"/>
  <c r="E67" i="11"/>
  <c r="E66" i="11"/>
  <c r="E63" i="11"/>
  <c r="E62" i="11"/>
  <c r="E61" i="11"/>
  <c r="E60" i="11"/>
  <c r="E58" i="11"/>
  <c r="E57" i="11"/>
  <c r="E56" i="11"/>
  <c r="E55" i="11"/>
  <c r="E54" i="11"/>
  <c r="E52" i="11"/>
  <c r="E51" i="11"/>
  <c r="E50" i="11"/>
  <c r="E49" i="11"/>
  <c r="E48" i="11"/>
  <c r="E47" i="11"/>
  <c r="E46" i="11"/>
  <c r="E45" i="11"/>
  <c r="E44" i="11"/>
  <c r="E43" i="11"/>
  <c r="E41" i="11"/>
  <c r="E40" i="11"/>
  <c r="E39" i="11"/>
  <c r="E38" i="11"/>
  <c r="E37" i="11"/>
  <c r="E36" i="11"/>
  <c r="E35" i="11"/>
  <c r="E33" i="11"/>
  <c r="E32" i="11"/>
  <c r="E31" i="11"/>
  <c r="E30" i="11"/>
  <c r="E29" i="11"/>
  <c r="E27" i="11"/>
  <c r="E26" i="11"/>
  <c r="E25" i="11"/>
  <c r="E24" i="11"/>
  <c r="E23" i="11"/>
  <c r="E21" i="11"/>
  <c r="E20" i="11"/>
  <c r="E19" i="11"/>
  <c r="E17" i="11"/>
  <c r="E16" i="11"/>
  <c r="E15" i="11"/>
  <c r="E13" i="11"/>
  <c r="E12" i="11"/>
  <c r="E11" i="11"/>
  <c r="E9" i="11"/>
  <c r="E8" i="11"/>
  <c r="E7" i="11"/>
  <c r="E6" i="11"/>
  <c r="E5" i="11"/>
  <c r="E4" i="11"/>
  <c r="E3" i="11"/>
  <c r="E19" i="5" l="1"/>
  <c r="E18" i="5"/>
  <c r="E17" i="5"/>
  <c r="E16" i="5"/>
  <c r="E15" i="5"/>
  <c r="E13" i="5"/>
  <c r="E12" i="5"/>
  <c r="E10" i="5"/>
</calcChain>
</file>

<file path=xl/sharedStrings.xml><?xml version="1.0" encoding="utf-8"?>
<sst xmlns="http://schemas.openxmlformats.org/spreadsheetml/2006/main" count="3279" uniqueCount="1434">
  <si>
    <t>متابعين</t>
  </si>
  <si>
    <t>تغريدات</t>
  </si>
  <si>
    <t>مشاهدات</t>
  </si>
  <si>
    <t>التقييم</t>
  </si>
  <si>
    <t xml:space="preserve">Facebook </t>
  </si>
  <si>
    <t>ـــــــ</t>
  </si>
  <si>
    <t>­</t>
  </si>
  <si>
    <t xml:space="preserve">Twitter </t>
  </si>
  <si>
    <t>Google +</t>
  </si>
  <si>
    <t>20,747</t>
  </si>
  <si>
    <t>YouTube</t>
  </si>
  <si>
    <t>تاريخ اخر تحديث</t>
  </si>
  <si>
    <t>الشركات التي تم مراسلاتها "بقائمة موظفين مقترحة" بمشروع إي-دوام  (28 شركة)</t>
  </si>
  <si>
    <t>إجمالي عدد الموظفين على البوابة:  1598</t>
  </si>
  <si>
    <t>كود الشركة</t>
  </si>
  <si>
    <t>اسم الشركة</t>
  </si>
  <si>
    <t>الوظائف المطلوبة (الاعلانات الوظيفية)</t>
  </si>
  <si>
    <t>عدد الموظفين المرسلين</t>
  </si>
  <si>
    <t>تاريخ الارسال</t>
  </si>
  <si>
    <t>بريد الشركة</t>
  </si>
  <si>
    <t>رد الشركة</t>
  </si>
  <si>
    <t>ملاحظات</t>
  </si>
  <si>
    <t xml:space="preserve"> المعاقين</t>
  </si>
  <si>
    <t xml:space="preserve"> الغير معاقين</t>
  </si>
  <si>
    <t xml:space="preserve"> الذكور</t>
  </si>
  <si>
    <t xml:space="preserve"> الإناث</t>
  </si>
  <si>
    <t>الدرجة العلمية</t>
  </si>
  <si>
    <t xml:space="preserve"> الحسابات النشطة </t>
  </si>
  <si>
    <t>شركة يونيتشارم الخليج للصناعات الصحية المحدودة</t>
  </si>
  <si>
    <t>20 موظفة من ذوي الإعاقة الحركية</t>
  </si>
  <si>
    <t>20 موظفة</t>
  </si>
  <si>
    <t xml:space="preserve">الحسابات الغير نشطة </t>
  </si>
  <si>
    <t>sales_export@gulfhygienic.com.sa</t>
  </si>
  <si>
    <t>لم يتم الرد</t>
  </si>
  <si>
    <t>لا يوجد</t>
  </si>
  <si>
    <t>شركة سيمنس المحدودة</t>
  </si>
  <si>
    <t>بريد بطلب موظفين ذوي الإحتياجات الخاصة من حملة الشهادة الثانوية وأعلى من الجنسين</t>
  </si>
  <si>
    <t>10موظفين</t>
  </si>
  <si>
    <t>alanoud.aldeghaither.ext@siemens.com</t>
  </si>
  <si>
    <t>إبتدائية: 5</t>
  </si>
  <si>
    <t>اختارت 5 موظفين ويوجد قائمة مقترحة اخرى لديهم جارى النظر بها</t>
  </si>
  <si>
    <t>غير مسجلة على البوابة/ المراسلة من بريد CONTACT US</t>
  </si>
  <si>
    <t>جاري النظر في دفعة ثانية من الموظفين</t>
  </si>
  <si>
    <t>لايوجد</t>
  </si>
  <si>
    <t>كلية الفارابي</t>
  </si>
  <si>
    <t>خطاب طلب 10 موظفات من ذوي الاحتياجات الخاصة</t>
  </si>
  <si>
    <t>10 موظفات</t>
  </si>
  <si>
    <t>غير محدد حيث إن الارسال لم يتم من قبلنا</t>
  </si>
  <si>
    <t>الارسال من خلال القسم النسائي بجمعية حركية</t>
  </si>
  <si>
    <t>اختارت 10 موظفات من حركية مباشرة</t>
  </si>
  <si>
    <t>غير مسجلة على البوابة/ الارسال للموظفين تم عن طريق حركية</t>
  </si>
  <si>
    <t>شركة البواني</t>
  </si>
  <si>
    <t>طلب 50 موظف رجال / ذزي إعاقة</t>
  </si>
  <si>
    <t>50 موظف</t>
  </si>
  <si>
    <t>الإرسال من خلال منسق المشروع</t>
  </si>
  <si>
    <t>جارى الدراسة</t>
  </si>
  <si>
    <t xml:space="preserve">الحسابات الغير نشطة تكون بسبب خطا في البيانات المدخلة بعد التاكد منها من الإدارة </t>
  </si>
  <si>
    <t>غير مسجلة على البوابة/ وتم ارسال دفعة اولى من "5 موظفين"</t>
  </si>
  <si>
    <t>شركة بترا للصناعات الهندسية</t>
  </si>
  <si>
    <t>خطاب طلب موظفين لمجالات/ شؤون إدارية - سكرتارية - مدخل بيانات - محاسبة - استقبال - موارد بشرية</t>
  </si>
  <si>
    <t>19 موظف</t>
  </si>
  <si>
    <t>الارسال من خلال أ. فهد بجمعية حركية</t>
  </si>
  <si>
    <t>خطاب توظيف من حركية ولكن غير متوفر بريد للتواصل معهم وارسال المقترحات</t>
  </si>
  <si>
    <t>شركة بارسونز العربية السعودية المحدودة</t>
  </si>
  <si>
    <t>موظف اداري</t>
  </si>
  <si>
    <t>5 موظفين</t>
  </si>
  <si>
    <t>إعدادية: 20</t>
  </si>
  <si>
    <t>ثانوية: 210</t>
  </si>
  <si>
    <t>erin.kuhlman@parsons.com</t>
  </si>
  <si>
    <t>دبلومة: 122</t>
  </si>
  <si>
    <t xml:space="preserve">بكالوريوس: 254 </t>
  </si>
  <si>
    <t>ماجستير: 9</t>
  </si>
  <si>
    <t>دكتوراه: 1</t>
  </si>
  <si>
    <t>شركة جودكم للمقاولات والتجارة المحدودة</t>
  </si>
  <si>
    <t>info@joudcom.com</t>
  </si>
  <si>
    <t>بدون مؤهل: 5</t>
  </si>
  <si>
    <t>مجموعة الفؤادية للمقاولات العامة</t>
  </si>
  <si>
    <t>7 موظفين</t>
  </si>
  <si>
    <t>contracting@alfoadia.com.sa</t>
  </si>
  <si>
    <t>المدارس العربية الأهلية للبنين والبنات</t>
  </si>
  <si>
    <t>كاتب ادخال بيانات ذكور/ اناث</t>
  </si>
  <si>
    <t>10 موظفين</t>
  </si>
  <si>
    <t>info@alarabia-schools.com</t>
  </si>
  <si>
    <t>اختار 2 موظفين</t>
  </si>
  <si>
    <t>تواصلوا مع 2 ويوجد واحد بهم على رأس عمل .. طلبوا مقترحين اخرين</t>
  </si>
  <si>
    <t>إجمالي عدد الشركات على البوابة:   119</t>
  </si>
  <si>
    <t>4موظفين</t>
  </si>
  <si>
    <t>القائمة غير مناسبة</t>
  </si>
  <si>
    <t>ارسلنا مقترحات اخرى للاختيار منهم ببيانات التواصل</t>
  </si>
  <si>
    <t xml:space="preserve">أمثللة مجالات عمل الشركات المسجلة </t>
  </si>
  <si>
    <t>شركة عبدالعزيز الصغير للاستثمار التجاري</t>
  </si>
  <si>
    <t>شؤون موظفين</t>
  </si>
  <si>
    <t>info@alsaghyir.com</t>
  </si>
  <si>
    <t>شركة كودو للتغذية والإعاشة</t>
  </si>
  <si>
    <t xml:space="preserve">1. الإدارة وخدمات الدعم الإداري: 5 </t>
  </si>
  <si>
    <t>إداري</t>
  </si>
  <si>
    <t>hr.reception@kudu.com.sa</t>
  </si>
  <si>
    <t xml:space="preserve">14. الخدمات الطبية والعلوم : 1 </t>
  </si>
  <si>
    <t>خدمة عملاء</t>
  </si>
  <si>
    <t>27. الخدمات الاجتماعية: 1</t>
  </si>
  <si>
    <t>شركة اليسر للتقسيط</t>
  </si>
  <si>
    <t>2. طب/ استشفاء: 1</t>
  </si>
  <si>
    <t>customerinfo@alyusr.com.sa</t>
  </si>
  <si>
    <t xml:space="preserve">15. السياحة والتنمية: 2  </t>
  </si>
  <si>
    <t>مجمع عيادات شركة سامى الصبحى الطبية</t>
  </si>
  <si>
    <t>استقبال</t>
  </si>
  <si>
    <t>ssc@alsubhiclinics.com</t>
  </si>
  <si>
    <t>شركة ماتيك الدولية للمقاولات</t>
  </si>
  <si>
    <t>سكرتير</t>
  </si>
  <si>
    <t>maticint@gmail.com</t>
  </si>
  <si>
    <t>28. مصرفي:1</t>
  </si>
  <si>
    <t>شركة إبداع لإنتاج الوسائل الإعلانية</t>
  </si>
  <si>
    <t>موظف استقبال</t>
  </si>
  <si>
    <t>sales@ibdaa.com.sa</t>
  </si>
  <si>
    <t>3. خدمات استشارية : 2</t>
  </si>
  <si>
    <t>مؤسسة خالد الدرع للتجارة</t>
  </si>
  <si>
    <t>كاتب استقبال</t>
  </si>
  <si>
    <t>16. تربوي: 2</t>
  </si>
  <si>
    <t>muhammed.hrd@kalderea.com</t>
  </si>
  <si>
    <t>29.صحي:1</t>
  </si>
  <si>
    <t>تم اختيار موظف واحد</t>
  </si>
  <si>
    <t>غير مسجلة على البوابة/ 
 المراسلة من بريد CONTACT US
 اجمالي من تم التواصل معهم قبل الارسال 27 عبر الواتس اب</t>
  </si>
  <si>
    <t>4. تأمين: 1</t>
  </si>
  <si>
    <t>5 موظفين للعمل عن بعد</t>
  </si>
  <si>
    <t>جاري الدراسة</t>
  </si>
  <si>
    <t>4 موظفين لعمل ثابت</t>
  </si>
  <si>
    <t>17. سياحي: 1</t>
  </si>
  <si>
    <t>لم يتم الرد نهائي بخصوص الموظفين وتم التواصل واتس اب للافادة</t>
  </si>
  <si>
    <t>مؤسسة كافل لرعاية الأيتام</t>
  </si>
  <si>
    <t>علاقات عامة</t>
  </si>
  <si>
    <t>المقترح غير مناسب</t>
  </si>
  <si>
    <t>عميل لدي شركتنا</t>
  </si>
  <si>
    <t>30. استثمار:1</t>
  </si>
  <si>
    <t>شركة مجموعة العجو للتجارة</t>
  </si>
  <si>
    <t>طلب سير ذاتية لذوي الاحتياجات الخاصة للعمل معنا في جميع مناطق المملكة
  (مساعد اداري/ كاتب إدخال بيانات/ موظفين استقبال)</t>
  </si>
  <si>
    <t>5. التصنيع: 1</t>
  </si>
  <si>
    <t>25 موظف</t>
  </si>
  <si>
    <t>aalenazi@elajougroup.com</t>
  </si>
  <si>
    <t>تم رفض القائمة</t>
  </si>
  <si>
    <t>غير مسجلة على البوابة/ المراسلة من بريد CONTACT US
 اجمالي من تم التواصل معهم بالقائمة الثانية 28</t>
  </si>
  <si>
    <t>18. هندسي: 3</t>
  </si>
  <si>
    <t>17 موظف</t>
  </si>
  <si>
    <t>31. استيراد وتصدير:1</t>
  </si>
  <si>
    <t>تم طلب تحديث القائمة المرسلة وفق شروط مرسلة \تم تعديل القائمة وارسالها - 17 موظف</t>
  </si>
  <si>
    <t xml:space="preserve">6. صناعة وانتاج:  4 </t>
  </si>
  <si>
    <t>عيادات ميدي كير</t>
  </si>
  <si>
    <t>طلب سير ذاتية لذوي الاحتياجات الخاصة للعمل بوظيفة كول سنتر "اناث"</t>
  </si>
  <si>
    <t>7 موظفات</t>
  </si>
  <si>
    <t>19. أنظمة الكترونية: 2</t>
  </si>
  <si>
    <t>32. انتاج واستيراد وتوزيع المواد الغذائية: 2</t>
  </si>
  <si>
    <t>medicare.clinics.sa@gmail.com</t>
  </si>
  <si>
    <t>أرسل مقترح 1</t>
  </si>
  <si>
    <t>غير مسجلة على البوابة/ المراسلة من بريد CONTACT US
 اجمالي من تم مراسلتهم 22 موظفة عبر الواتس وتبين عدم مناسبتهم</t>
  </si>
  <si>
    <t>7. صناعة :  2</t>
  </si>
  <si>
    <t>تم اختيار موظفة واحدة</t>
  </si>
  <si>
    <t>المراسلة بالواتس اوضحت عدم توافق جميع الموظفات</t>
  </si>
  <si>
    <t>فندق كورت يارد ماريوت الرياض</t>
  </si>
  <si>
    <t>طلب مرسل من توافق مدخل بيانات و مراقب كاميرات"ذكور"/ مساعد طباخ "اناث"</t>
  </si>
  <si>
    <t>4 موظفين</t>
  </si>
  <si>
    <t>بريد المسؤول
 b.alrasheed@hrdf.org.sa
 بريد الفندق
 mansour.alghamdi@marriott.com</t>
  </si>
  <si>
    <t>غير مسجلة على البوابة/ المراسلة من بريد OFFICAIL@EDAWAM.COM</t>
  </si>
  <si>
    <t>شركة SNS/ KSA</t>
  </si>
  <si>
    <t>خطاب طلب موظفين من ذوي الاحتياجات الخاصة للعمل "ممثل خدمة عملاء بنكية- ذكور"</t>
  </si>
  <si>
    <t xml:space="preserve">20. المقاولات: 5 </t>
  </si>
  <si>
    <t>28 موظف</t>
  </si>
  <si>
    <t>salmoharib@saudinetworkers.com</t>
  </si>
  <si>
    <t>شركة الاستثمار كابيتال</t>
  </si>
  <si>
    <t>33.جبس ومنتجات ديكور داخلي: 1</t>
  </si>
  <si>
    <t>خطاب طلب موظفين من ذوي الاحتياجات الخاصة للعمل "ذكور - اناث"</t>
  </si>
  <si>
    <t>الإرسال من خلال منسق المشروع لحركية/ أ- فهد</t>
  </si>
  <si>
    <t xml:space="preserve">8. تجارة:  23 </t>
  </si>
  <si>
    <t>القائمة الأولى لم تناسب الشركة</t>
  </si>
  <si>
    <t>6 موظفين</t>
  </si>
  <si>
    <t>تم اختيار 2 موظفين والثالث لم يتم الموافقة عليه ومناسب / تم تعيين موظف واحد</t>
  </si>
  <si>
    <t>21. زجاج بانواعه: 1</t>
  </si>
  <si>
    <t>شركة الرياض للاستثمارات</t>
  </si>
  <si>
    <t>34. البيع بالتجزئة:  2</t>
  </si>
  <si>
    <t>طلب سير ذاتية لذوي الاحتياجات الخاصة للعمل لوظائف 
 استقبال/ محاسب</t>
  </si>
  <si>
    <t>9. بناء وتشييد: 3</t>
  </si>
  <si>
    <t>القائمة الأولى تم اختيار منها عدد 2 موظفين</t>
  </si>
  <si>
    <t>مسجلة وارسلت طلب الموظفين على بريد CONTACT US</t>
  </si>
  <si>
    <t>22. طب: 4</t>
  </si>
  <si>
    <t>3 موظفين</t>
  </si>
  <si>
    <t>15/02/2015
 16/02/2015</t>
  </si>
  <si>
    <t>القائمة الثانية لم يتم الرد</t>
  </si>
  <si>
    <t>مصنع روادف العربية</t>
  </si>
  <si>
    <t>35. أخرى:   11</t>
  </si>
  <si>
    <t>طلب موظفين من التواصل على بريد اتصل بنا للمنسق للعمل عن بعد</t>
  </si>
  <si>
    <t>الارسال من خلال بريد المنسق</t>
  </si>
  <si>
    <t>10. خدمات بحرية: 1</t>
  </si>
  <si>
    <t>اعلان وظيفة على البوابة تم نشره من قبل الشركة</t>
  </si>
  <si>
    <t>8 موظفين</t>
  </si>
  <si>
    <t>الارسال من خلال بريد مسؤول الشركات</t>
  </si>
  <si>
    <t>مؤسسة حمد محمد المشرقي</t>
  </si>
  <si>
    <t>طلب توظيف ذوي احتياجات خاصة</t>
  </si>
  <si>
    <t>شركة المركز الوطني لأمراض الدم والأورام</t>
  </si>
  <si>
    <t>مسجلة ولها اعلانات وظيفية</t>
  </si>
  <si>
    <t>مطابع هاجن / مرسلة طلب على contact us</t>
  </si>
  <si>
    <t>طلب توظيف ذوي احتياجات خاصة مرسل من مسؤولي جمعية حركية أ/ محمد بن ماضي</t>
  </si>
  <si>
    <t>الارسال من خلال منسق المشروع</t>
  </si>
  <si>
    <t>36. مزارع: 1</t>
  </si>
  <si>
    <t>شركه درعه</t>
  </si>
  <si>
    <t>طلب توظيف ذوي احتياجات خاصة مرسل من مسؤولي</t>
  </si>
  <si>
    <t>شركة أنظمة الكمبيوتر السعودية</t>
  </si>
  <si>
    <t>اعلان وظيفة "استقبال" على البوابة تم نشره من قبل الشركة</t>
  </si>
  <si>
    <t>11. تعليم/ تدريب/ مكتبات: 1</t>
  </si>
  <si>
    <t>24. اعلان وكالات:1</t>
  </si>
  <si>
    <t>12. كمبيوتر/ سوفت وير: 1</t>
  </si>
  <si>
    <t>25.دعاية واعلان: 1</t>
  </si>
  <si>
    <t>13. اتصالات اللاسلكية: 1</t>
  </si>
  <si>
    <t>26. خيري:1</t>
  </si>
  <si>
    <t xml:space="preserve">الحسابات النشطة </t>
  </si>
  <si>
    <t>غير مسجلة على البوابة/ المراسلة من بريد CONTACT US
لم يتم الارسال لانه لم تتوفر مرشحين لها</t>
  </si>
  <si>
    <t xml:space="preserve"> 23. مقاولات: 17</t>
  </si>
  <si>
    <t>تويتر</t>
  </si>
  <si>
    <t xml:space="preserve">عدد التغريدات </t>
  </si>
  <si>
    <t>عدد متابعي الصفحات</t>
  </si>
  <si>
    <t>المستخدمون الجدد</t>
  </si>
  <si>
    <t>نسبة الزيارات</t>
  </si>
  <si>
    <t>الزيارات</t>
  </si>
  <si>
    <t>الشبكات الإجتماعية</t>
  </si>
  <si>
    <t>رابعاً : شبكات التواصل الاجتماعي</t>
  </si>
  <si>
    <t>التسجيل كموظف</t>
  </si>
  <si>
    <t>كيفية التسجيل</t>
  </si>
  <si>
    <t>الصفحة الرئيسية</t>
  </si>
  <si>
    <t>اسم الصفحة</t>
  </si>
  <si>
    <t>www.Get-Free-Traffic-Now.com</t>
  </si>
  <si>
    <t>www4.free-social-buttons.com</t>
  </si>
  <si>
    <t>t.co</t>
  </si>
  <si>
    <t>www2.free-social-buttons.com</t>
  </si>
  <si>
    <t>ilovevitaly.com</t>
  </si>
  <si>
    <t>www.event-tracking.com</t>
  </si>
  <si>
    <t>free-social-buttons.com</t>
  </si>
  <si>
    <t>guardlink.org</t>
  </si>
  <si>
    <t>sanjosestartups.com</t>
  </si>
  <si>
    <t>site4.free-share-buttons.com</t>
  </si>
  <si>
    <t xml:space="preserve">الزيارات </t>
  </si>
  <si>
    <t>المصدر</t>
  </si>
  <si>
    <t>ثالثاً : الزيارات بالموقع</t>
  </si>
  <si>
    <t>الجيزة 2 جلسة</t>
  </si>
  <si>
    <t>القاهرة 5 جلسات</t>
  </si>
  <si>
    <t>الإسكندرية 77 جلسة</t>
  </si>
  <si>
    <t xml:space="preserve">مصر 90 جلسة </t>
  </si>
  <si>
    <t>مكة 123 جلسة</t>
  </si>
  <si>
    <t>الرياض 251 جلسة</t>
  </si>
  <si>
    <t>المملكة العربية السعودية: 415 جلسة</t>
  </si>
  <si>
    <t>كاليفورنيا 10 جلسات</t>
  </si>
  <si>
    <t>غير محدد 382 جلسة</t>
  </si>
  <si>
    <t>الولايات المتحدة: 450 جلسة</t>
  </si>
  <si>
    <t>المدينة</t>
  </si>
  <si>
    <t>البلد</t>
  </si>
  <si>
    <t>النسبة المئوية للجلسات الجديدة</t>
  </si>
  <si>
    <t>معدل الارتداد</t>
  </si>
  <si>
    <t>متوسط مدة الجلسة</t>
  </si>
  <si>
    <t>الصفحات/الجلسة</t>
  </si>
  <si>
    <t>مرات مشاهدة الصفحة</t>
  </si>
  <si>
    <t>المستخدمون</t>
  </si>
  <si>
    <t>الجلسات</t>
  </si>
  <si>
    <t>القراءة</t>
  </si>
  <si>
    <t>المقياس</t>
  </si>
  <si>
    <t>احصاءات عامة عن البوابة</t>
  </si>
  <si>
    <t>أولاً الاحصائيات العامة</t>
  </si>
  <si>
    <t>المسلسل</t>
  </si>
  <si>
    <t>الشخصية/ الجهة</t>
  </si>
  <si>
    <t>خامساً : شخصيات وجهات مؤثرة يتم التفاعل معها على تويتر</t>
  </si>
  <si>
    <t>احصائيات التسويق لشهر مايو 2015</t>
  </si>
  <si>
    <t>ملتقى توظيف السعودي</t>
  </si>
  <si>
    <t>سفير الأمل</t>
  </si>
  <si>
    <t>الحكير</t>
  </si>
  <si>
    <t>عليان المنصور</t>
  </si>
  <si>
    <t>وظائف السعوديين</t>
  </si>
  <si>
    <t>وظائف عن بعد</t>
  </si>
  <si>
    <t>الرياض للوظائف</t>
  </si>
  <si>
    <t>السعوديين أولى</t>
  </si>
  <si>
    <t>توظيف السعودية</t>
  </si>
  <si>
    <t>ثانياً: زيارات الموقع من البلدان الأخرى</t>
  </si>
  <si>
    <t>أحدث المستجدات بالمشروع</t>
  </si>
  <si>
    <t>النقطة</t>
  </si>
  <si>
    <t>التفاصيل</t>
  </si>
  <si>
    <t>جاري تنفيذ مرحلة جديدة من المشروع بقسم البرمجة</t>
  </si>
  <si>
    <t>سيتم خلال أيام الاجتماع لتعديل عدد من  الفيديوهات على بوابة المشروع</t>
  </si>
  <si>
    <t xml:space="preserve">سيتم تعديل كلاً من الفيديوهات التالية على بوابة المشروع لتتوافق مع تغييرات التي طرأت على مسار المشروع والخاصة بالتسجيل في برنامج حافز:-
* الفيديو التعريفي للمشروع
*الفيديو المساعد لخطوات تسجيل الموظف </t>
  </si>
  <si>
    <r>
      <rPr>
        <u/>
        <sz val="12"/>
        <color theme="1"/>
        <rFont val="Janna LT"/>
      </rPr>
      <t>جاري العمل الآن بقسم البرمجة للمشروع على تنفيذ التعديلات الجديدة  الآتية:-</t>
    </r>
    <r>
      <rPr>
        <sz val="12"/>
        <color theme="1"/>
        <rFont val="Janna LT"/>
      </rPr>
      <t xml:space="preserve">
*  تعديل خطوات التسجيل للباحثين عن العمل لتتوافق مع تعديلات مسار المشروع الخاصة بالتسجيل في برنامج حافز وذلك على نسخة الويب
* تنفيذ نفس التعديلات السابقة  للموظف على نسخة الجوال للمشروع أيضاً
* تفعيل استخراج احصائيات هامة عن المشروع </t>
    </r>
  </si>
  <si>
    <t>#</t>
  </si>
  <si>
    <t xml:space="preserve">كود الموظف </t>
  </si>
  <si>
    <t>اسم الموظف</t>
  </si>
  <si>
    <t>الاعلان الوظيفي المتقدم له</t>
  </si>
  <si>
    <t>بريد الموظف</t>
  </si>
  <si>
    <t xml:space="preserve">تاريخ الارسال </t>
  </si>
  <si>
    <t>تم التوظيف أم لا</t>
  </si>
  <si>
    <t>رد الموظف</t>
  </si>
  <si>
    <t>الشركة</t>
  </si>
  <si>
    <t xml:space="preserve">ملاحظات </t>
  </si>
  <si>
    <t>تركي صالح</t>
  </si>
  <si>
    <t>شؤن ادارية/ استقبال</t>
  </si>
  <si>
    <t>خطاب  توظيف شركة بترا</t>
  </si>
  <si>
    <t>تم التحويل لشركة البواني</t>
  </si>
  <si>
    <t xml:space="preserve">صيتة حمود </t>
  </si>
  <si>
    <t xml:space="preserve">ياسر جابر </t>
  </si>
  <si>
    <t xml:space="preserve">عبدالكريم خليل </t>
  </si>
  <si>
    <t xml:space="preserve">عاطف شرف </t>
  </si>
  <si>
    <t xml:space="preserve">نورة سالم </t>
  </si>
  <si>
    <t xml:space="preserve">مؤيد حسين  </t>
  </si>
  <si>
    <t xml:space="preserve">انس علي </t>
  </si>
  <si>
    <t>سكرتارية</t>
  </si>
  <si>
    <t xml:space="preserve">فيصل زبن </t>
  </si>
  <si>
    <t xml:space="preserve">بدر عوض </t>
  </si>
  <si>
    <t xml:space="preserve">نهال عوظه </t>
  </si>
  <si>
    <t>مدخل بيانات</t>
  </si>
  <si>
    <t>تبين من الرد على النموذج الوظيفي انها غير معاقة</t>
  </si>
  <si>
    <t xml:space="preserve">سعد عبد الرحمن </t>
  </si>
  <si>
    <t xml:space="preserve">مها مبارك </t>
  </si>
  <si>
    <t xml:space="preserve">عبدالعزيز محمد </t>
  </si>
  <si>
    <t>موارد بشرية</t>
  </si>
  <si>
    <t xml:space="preserve">علاء عمر </t>
  </si>
  <si>
    <t>نورة أحمد</t>
  </si>
  <si>
    <t xml:space="preserve">مناحي عبدالله </t>
  </si>
  <si>
    <t>موظف إداري</t>
  </si>
  <si>
    <t>تم التحويل لشركة البواني لتاخير رد الشركة</t>
  </si>
  <si>
    <t xml:space="preserve">ميرزا كاظم </t>
  </si>
  <si>
    <t xml:space="preserve">تركي مهدي </t>
  </si>
  <si>
    <t xml:space="preserve">إدريس عبدالله </t>
  </si>
  <si>
    <t xml:space="preserve">عبدالله عادل </t>
  </si>
  <si>
    <t xml:space="preserve">صالح محمد </t>
  </si>
  <si>
    <t xml:space="preserve">أمل حمد </t>
  </si>
  <si>
    <t>تم التحويل لعيادات ميدي كير</t>
  </si>
  <si>
    <t xml:space="preserve">باسم عبدالخالق </t>
  </si>
  <si>
    <t xml:space="preserve">اشواق فهد </t>
  </si>
  <si>
    <t xml:space="preserve">مطره سفر </t>
  </si>
  <si>
    <t>تم التحويل لشركة يونيشارم</t>
  </si>
  <si>
    <t xml:space="preserve">سامي فهد </t>
  </si>
  <si>
    <t xml:space="preserve">منيره ناصر </t>
  </si>
  <si>
    <t xml:space="preserve">خالد مفضي </t>
  </si>
  <si>
    <t xml:space="preserve">سالم محمد </t>
  </si>
  <si>
    <t xml:space="preserve">عيسى وهب </t>
  </si>
  <si>
    <t xml:space="preserve">علي كمندار </t>
  </si>
  <si>
    <t xml:space="preserve">saad mohmad </t>
  </si>
  <si>
    <t>كاتب ادخال بيانات "ذكور"</t>
  </si>
  <si>
    <t>تم الاختيار من قبل الشركة</t>
  </si>
  <si>
    <t>أفاد بأنه على رأس عمل</t>
  </si>
  <si>
    <t xml:space="preserve">سلطان جاسر </t>
  </si>
  <si>
    <t xml:space="preserve">سعود معتق </t>
  </si>
  <si>
    <t xml:space="preserve">مشاري سعد </t>
  </si>
  <si>
    <t xml:space="preserve">monther Abdulrahman </t>
  </si>
  <si>
    <t xml:space="preserve">سلمى باني </t>
  </si>
  <si>
    <t>كاتب ادخال بيانات "اناث"</t>
  </si>
  <si>
    <t xml:space="preserve">اميرة صالح </t>
  </si>
  <si>
    <t xml:space="preserve">حنين سعد </t>
  </si>
  <si>
    <t xml:space="preserve">نوره جبرين </t>
  </si>
  <si>
    <t xml:space="preserve">لطيفه عبدالعزيز </t>
  </si>
  <si>
    <t xml:space="preserve">علي صالح </t>
  </si>
  <si>
    <t xml:space="preserve">عبدالرحمن شليويح </t>
  </si>
  <si>
    <t xml:space="preserve">امجد حسن </t>
  </si>
  <si>
    <t xml:space="preserve">شهد دخيل الله </t>
  </si>
  <si>
    <t xml:space="preserve">طارق ابراهيم </t>
  </si>
  <si>
    <t xml:space="preserve">حمد حسين </t>
  </si>
  <si>
    <t xml:space="preserve">نوره عبيد </t>
  </si>
  <si>
    <t>تم التحويل لشركة يونيشارم/ ثم تم التحويل لعيادات ميدي كير</t>
  </si>
  <si>
    <t xml:space="preserve">محمد حسين </t>
  </si>
  <si>
    <t xml:space="preserve">احمد شتاف </t>
  </si>
  <si>
    <t xml:space="preserve">تركي صنت </t>
  </si>
  <si>
    <t xml:space="preserve"> turki9551@gmail.com</t>
  </si>
  <si>
    <t xml:space="preserve">عبدالمجيد عبدالله </t>
  </si>
  <si>
    <t xml:space="preserve">مطر عواض </t>
  </si>
  <si>
    <t>تم التحويل لشركة سيمنس بدل فاطمة  523</t>
  </si>
  <si>
    <t xml:space="preserve">ابرار صلاح </t>
  </si>
  <si>
    <t xml:space="preserve">ناصر عيد </t>
  </si>
  <si>
    <t>تم اخذ بيانات التعليم من السى فى المرفق بالموقع</t>
  </si>
  <si>
    <t xml:space="preserve">منار فهد </t>
  </si>
  <si>
    <t>تم اخذ بيانات التعليم والمهارات من السى فى المرفق بالموقع/ تم التحويل لشركة يونيشارم</t>
  </si>
  <si>
    <t xml:space="preserve">محمد علي </t>
  </si>
  <si>
    <t>تم التحويل لشركة البواني لتاخير رد الشركة/ ثم التحويل لفندق كورت ماريوت الرياض</t>
  </si>
  <si>
    <t xml:space="preserve">عبد الكريم نويفع </t>
  </si>
  <si>
    <t xml:space="preserve">رحاب صالح </t>
  </si>
  <si>
    <t xml:space="preserve">روان احمد </t>
  </si>
  <si>
    <t xml:space="preserve">هياء فيصل </t>
  </si>
  <si>
    <t>Metab Hassan</t>
  </si>
  <si>
    <t xml:space="preserve">عبدالله مزعل </t>
  </si>
  <si>
    <t xml:space="preserve">خالد عبدالله </t>
  </si>
  <si>
    <t xml:space="preserve">فاديه مبارك </t>
  </si>
  <si>
    <t xml:space="preserve">أمال عثمان </t>
  </si>
  <si>
    <t>تم اخذ بيانات التعليم والمهارات  والخبرات السابقة من السى فى المرفق بالموقع</t>
  </si>
  <si>
    <t>زياد الزايد</t>
  </si>
  <si>
    <t>صالحه علي</t>
  </si>
  <si>
    <t>شيخة ناصر</t>
  </si>
  <si>
    <t xml:space="preserve">احمد اسمايل </t>
  </si>
  <si>
    <t xml:space="preserve">خالد سعود  </t>
  </si>
  <si>
    <t xml:space="preserve"> عبداللة ظافر </t>
  </si>
  <si>
    <t>الموظف كاتب غير معاق وهو الهدف المهني معاق تم تحويله لغير نشط</t>
  </si>
  <si>
    <t xml:space="preserve"> نايف مريع </t>
  </si>
  <si>
    <t xml:space="preserve">التحويل للعجو </t>
  </si>
  <si>
    <t xml:space="preserve">محمد مبارك </t>
  </si>
  <si>
    <t xml:space="preserve">بندر سعد </t>
  </si>
  <si>
    <t xml:space="preserve"> امنه الحميدي </t>
  </si>
  <si>
    <t>سعود فلاج</t>
  </si>
  <si>
    <t>غير محدد</t>
  </si>
  <si>
    <t>شركة سيمنس المحدودة "وفق بريد مرسل من contact us من أ/نسرين"</t>
  </si>
  <si>
    <t xml:space="preserve">حسين محمد </t>
  </si>
  <si>
    <t xml:space="preserve">دغش منير </t>
  </si>
  <si>
    <t>غير متواجد في الرياض حاليا
تم التحويل لفندق ماريوت الرياض</t>
  </si>
  <si>
    <t xml:space="preserve">سعيد علي </t>
  </si>
  <si>
    <t>تم التواصل وتحديد موعد للمقابلة الشخصية ولم يحضر وتم التحويل لفندق ماريوت الرياض</t>
  </si>
  <si>
    <t xml:space="preserve">شريفه دهيم  </t>
  </si>
  <si>
    <t>تم الاتصال عدة مرات ولا يوجد رد</t>
  </si>
  <si>
    <t xml:space="preserve">خوله سعود </t>
  </si>
  <si>
    <t xml:space="preserve">إكرام حسين </t>
  </si>
  <si>
    <t>انتقلت إلى الطائف</t>
  </si>
  <si>
    <t xml:space="preserve">شموخ عثمان  </t>
  </si>
  <si>
    <t xml:space="preserve">هبة عبدالرحمن </t>
  </si>
  <si>
    <t>تبين من اتصال الشركة انها غير معاقة</t>
  </si>
  <si>
    <t xml:space="preserve">ساره عبدالهادي </t>
  </si>
  <si>
    <t xml:space="preserve">سالم عواد </t>
  </si>
  <si>
    <t>29/10/20141</t>
  </si>
  <si>
    <t>المقترح الثاني من الموظفين</t>
  </si>
  <si>
    <t xml:space="preserve">جمال سلمي </t>
  </si>
  <si>
    <t>يوسف شامان</t>
  </si>
  <si>
    <t xml:space="preserve">ابرار أنس </t>
  </si>
  <si>
    <t>تبين انها غير مهاقة من الرد على النموذج</t>
  </si>
  <si>
    <t xml:space="preserve">بشاير مسفر </t>
  </si>
  <si>
    <t>jawaher saad</t>
  </si>
  <si>
    <t xml:space="preserve">نوال ندا </t>
  </si>
  <si>
    <t>شركة سيمنس المحدودة/ تم التحويل لشركة يونيشارم</t>
  </si>
  <si>
    <t xml:space="preserve">ايمان عبدالرحمن </t>
  </si>
  <si>
    <t>مطر عواض</t>
  </si>
  <si>
    <t>فدوى فهد</t>
  </si>
  <si>
    <t xml:space="preserve">مصطفى طاهر </t>
  </si>
  <si>
    <t xml:space="preserve">شركة البواني </t>
  </si>
  <si>
    <t xml:space="preserve">مقترح أول من الموظفين عن عمل عن بعد بدون بيانات اتصال </t>
  </si>
  <si>
    <t xml:space="preserve">عبدالمجيد ناصر </t>
  </si>
  <si>
    <t xml:space="preserve">عوض محمد </t>
  </si>
  <si>
    <t>عبدالرحمن شليويح</t>
  </si>
  <si>
    <t xml:space="preserve">محمد حسن </t>
  </si>
  <si>
    <t>مقترح ثاني من الموظفين / معاق/ رجال/ نشط/ 50 موظف</t>
  </si>
  <si>
    <t xml:space="preserve">حاتم سالم </t>
  </si>
  <si>
    <t>kodaah1@hotmail.com</t>
  </si>
  <si>
    <t xml:space="preserve">خالد محمد </t>
  </si>
  <si>
    <t>علي ابراهيم ال ابراهيم</t>
  </si>
  <si>
    <t xml:space="preserve"> ali.alibrahim@outlook.com</t>
  </si>
  <si>
    <t>حسن حبيب العبدالسلام</t>
  </si>
  <si>
    <t>محمد ال مصلح</t>
  </si>
  <si>
    <t>com-25@hotmail.com</t>
  </si>
  <si>
    <t>طارق شراحيلي</t>
  </si>
  <si>
    <t>admn20091@hotmail.com</t>
  </si>
  <si>
    <t xml:space="preserve">علي الشومري </t>
  </si>
  <si>
    <t>alishomary@yahoo.com</t>
  </si>
  <si>
    <t>زكريا الهاجري</t>
  </si>
  <si>
    <t>حسين القديحي</t>
  </si>
  <si>
    <t>Hussain-net@hotmail.com</t>
  </si>
  <si>
    <t>زيد الرويلي</t>
  </si>
  <si>
    <t>special454@mail.net.sa</t>
  </si>
  <si>
    <t>محمد المقرن</t>
  </si>
  <si>
    <t>moh1069829578@gmail.com</t>
  </si>
  <si>
    <t>مصطفى  عبدالله</t>
  </si>
  <si>
    <t>تركي زهراني</t>
  </si>
  <si>
    <t>مانع  القحطاني</t>
  </si>
  <si>
    <t>عبدالمنعم  الجهني</t>
  </si>
  <si>
    <t xml:space="preserve">ابراهيم محمد البليهي </t>
  </si>
  <si>
    <t>المقترح الثاني- بيانات تواصل
 لان الموظف المختار على راس عمل اخر</t>
  </si>
  <si>
    <t>عبدالرحمن عبدالكريم الزهراني</t>
  </si>
  <si>
    <t>a.a.m1411a42@gmail.com</t>
  </si>
  <si>
    <t>تم اخذ بيانات من السىرة الذاتية  المرفقة بالموقع</t>
  </si>
  <si>
    <t xml:space="preserve">موسى بواح هتاني </t>
  </si>
  <si>
    <t>محمد عدنان الحداد</t>
  </si>
  <si>
    <t>تم اخذ بيانات التعليم والمهارات  والخبرات من السىرة الذاتية  المرفقة بريد cv@edawam</t>
  </si>
  <si>
    <t>منار الدوسري</t>
  </si>
  <si>
    <t>موظفات للعمل في المبيعات والتسويق</t>
  </si>
  <si>
    <t>نوال العنزي</t>
  </si>
  <si>
    <t>تم التحويل لمجموعة العجو</t>
  </si>
  <si>
    <t>سعاد الزهراني</t>
  </si>
  <si>
    <t>جواهر المطيري</t>
  </si>
  <si>
    <t xml:space="preserve">فاطمة هزازي </t>
  </si>
  <si>
    <t>تم التحويل لمجموعة العجو/ تبين انها معاقة من التفاعل مع النموذج الوظيفي</t>
  </si>
  <si>
    <t>بشري القحطاني</t>
  </si>
  <si>
    <t>مشاعل العتيبي</t>
  </si>
  <si>
    <t>نوره العتيبي</t>
  </si>
  <si>
    <t>صالحة الصيعري</t>
  </si>
  <si>
    <t>هياء بن حسين</t>
  </si>
  <si>
    <t>امل الهدباني</t>
  </si>
  <si>
    <t>رحاب المجبل</t>
  </si>
  <si>
    <t>روان الغامدي</t>
  </si>
  <si>
    <t>cup0coffee@hotmail.com</t>
  </si>
  <si>
    <t>أحلام الهدباني</t>
  </si>
  <si>
    <t>أشواق الشهري</t>
  </si>
  <si>
    <t>عهود الخليوي</t>
  </si>
  <si>
    <t>مطره العواشز</t>
  </si>
  <si>
    <t>ساره الحربي</t>
  </si>
  <si>
    <t>جمانه الجهيمي</t>
  </si>
  <si>
    <t>عبد العزيز عبد المحسن الفوزان</t>
  </si>
  <si>
    <t xml:space="preserve">المقترح الثالث/ تم اخذه لشركة العجو </t>
  </si>
  <si>
    <t>محمد محسن السهلي</t>
  </si>
  <si>
    <t>m.n.m1221@hotmail.com</t>
  </si>
  <si>
    <t>المقترح الثالث</t>
  </si>
  <si>
    <t xml:space="preserve"> نايف محمد الحازمي</t>
  </si>
  <si>
    <t>naifnasir78@gmail.com</t>
  </si>
  <si>
    <t>حمد عبد القادر السليمان</t>
  </si>
  <si>
    <t>hamad05665485@gmail.com</t>
  </si>
  <si>
    <t>إبراهيم عبدالكريم الناجم</t>
  </si>
  <si>
    <t>himo449@hotmail.com</t>
  </si>
  <si>
    <t>المقترح الثالث/ تبين انه غير معاق من مراسلة الواتس اب</t>
  </si>
  <si>
    <t>فهد نايف الحربي</t>
  </si>
  <si>
    <t>sfn1430@hotmail.com</t>
  </si>
  <si>
    <t>4/12/014</t>
  </si>
  <si>
    <t>مقترح مؤسسة كافل</t>
  </si>
  <si>
    <t>لم يتم توظيف أحد من المرسلين لعدم مناسبتهم للوظيفة وفق كلام المنسق أ/ هدير</t>
  </si>
  <si>
    <t>عبدالعزيز مسفر الغامدي</t>
  </si>
  <si>
    <t>abdulazizzz215@gmail.com</t>
  </si>
  <si>
    <t xml:space="preserve"> سليمان ابراهيم البلي</t>
  </si>
  <si>
    <t>sisb0110@gmail.com</t>
  </si>
  <si>
    <t>علي سعد المنتشري</t>
  </si>
  <si>
    <t>asm-451@hotmail.com</t>
  </si>
  <si>
    <t>سعود فلاج الشمري</t>
  </si>
  <si>
    <t>atc.saud@gmail.com</t>
  </si>
  <si>
    <t>انس علي بايحيى</t>
  </si>
  <si>
    <t>alfaten-00@windowslive.com</t>
  </si>
  <si>
    <t>جاسر بجاد الحربي</t>
  </si>
  <si>
    <t>abo-jasir-ksa@hotmail.com</t>
  </si>
  <si>
    <t xml:space="preserve">مشاعل نايف </t>
  </si>
  <si>
    <t>مساعد اداري</t>
  </si>
  <si>
    <t>شركة مجموعة العجو للتجارة وفق بريد مرسل لأستاذة نسرين من حركية</t>
  </si>
  <si>
    <t>استبعدت من المقترح لشروط جديدة\ لانها من الطائف</t>
  </si>
  <si>
    <t>محمد سعيد</t>
  </si>
  <si>
    <t>رنا المزيد</t>
  </si>
  <si>
    <t>rana_987@hotmail.com</t>
  </si>
  <si>
    <t>استبعدت من المقترح لشروط جديدة/ لانها تحتاج الى رفيق</t>
  </si>
  <si>
    <t xml:space="preserve">ندى مبارك </t>
  </si>
  <si>
    <t>noonh4000@hotmail.com</t>
  </si>
  <si>
    <t>استبعدت من المقترح لشروط جديدة \ تبين انها غير معاقة</t>
  </si>
  <si>
    <t xml:space="preserve"> طاهر صالح</t>
  </si>
  <si>
    <t>altaher-s@hotmail.com</t>
  </si>
  <si>
    <t>سالم مسلط</t>
  </si>
  <si>
    <t>slom0368@gmail.com</t>
  </si>
  <si>
    <t xml:space="preserve">سلطان عبدالله </t>
  </si>
  <si>
    <t>sultan4455610@gmail.com</t>
  </si>
  <si>
    <t>تبين انه غير معاق بعد الارسال بالرد على الوتس اب</t>
  </si>
  <si>
    <t xml:space="preserve"> نايف حمدان</t>
  </si>
  <si>
    <t xml:space="preserve"> f_s_d_88@hotmail.com</t>
  </si>
  <si>
    <t>استبعدت من المقترح لشروط جديدة</t>
  </si>
  <si>
    <t>تم استبدال الموظف بدلا من كود 559 ل metab لانه غير معاق</t>
  </si>
  <si>
    <t>محمد مبارك</t>
  </si>
  <si>
    <t>عبدالرحمن عبدالكريم</t>
  </si>
  <si>
    <t>موظف مدخل بيانات</t>
  </si>
  <si>
    <t>استبعدت من المقترح لشروط جديدة/ تبين انها غير معاق من التفاعل مع النموذج الوظيفي</t>
  </si>
  <si>
    <t>زهره المقرن</t>
  </si>
  <si>
    <t>ZHOOORA.66@HOTMAIL.COM</t>
  </si>
  <si>
    <t>استبعدت من المقترح لشروط جديدة\ لانها من الاحساء</t>
  </si>
  <si>
    <t>رامي عائض</t>
  </si>
  <si>
    <t>ramisaudi340@gamil.com</t>
  </si>
  <si>
    <t>صويلح صالح</t>
  </si>
  <si>
    <t>al.saleh2010@gmail.com</t>
  </si>
  <si>
    <t>يريد وظيفة دوام جزئي/ وعمل عن بعد</t>
  </si>
  <si>
    <t>محمد عدنان</t>
  </si>
  <si>
    <t>mahammad1214@hotmail.com</t>
  </si>
  <si>
    <t>استبعدت من المقترح لشروط جديدة \ لانه يعمل</t>
  </si>
  <si>
    <t>أشواق عبدالله</t>
  </si>
  <si>
    <t>ashwaq12664@gmail.com</t>
  </si>
  <si>
    <t xml:space="preserve">امنه العنزي </t>
  </si>
  <si>
    <t>a.m.h-2010@hotmail.com</t>
  </si>
  <si>
    <t>استبعدت من المقترح لشروط جديدة- لانها من بريدة</t>
  </si>
  <si>
    <t>نورة الجميعة</t>
  </si>
  <si>
    <t>nrnora1234@gmail.com</t>
  </si>
  <si>
    <t>استبعدت من المقترح لشروط جديدة \ لانها من الدمام</t>
  </si>
  <si>
    <t>مؤيد حسين</t>
  </si>
  <si>
    <t>Make-dollar@hotmail.com</t>
  </si>
  <si>
    <t>sososo2001395@gmail.com</t>
  </si>
  <si>
    <t>استبعدت من المقترح لشروط جديدة\ لانها من مدينة الطائف</t>
  </si>
  <si>
    <t xml:space="preserve">نايف مريع </t>
  </si>
  <si>
    <t>naiyfnnxxnn964@gmail.com</t>
  </si>
  <si>
    <t>بتلاء غنام</t>
  </si>
  <si>
    <t>mohmmd_gh@hotmail.com</t>
  </si>
  <si>
    <t>mnor.f@hotmail.com</t>
  </si>
  <si>
    <t>استبعدت من المقترح لشروط جديدة/ لانها من مدينة الخرج</t>
  </si>
  <si>
    <t>كول سنتر</t>
  </si>
  <si>
    <t>waeeeenk@hotmail.com</t>
  </si>
  <si>
    <t>عيادات ميدي كير/ مرسل على بريد المنسق أ/ نسرين</t>
  </si>
  <si>
    <t>الشركة طلبت إرسال بيانات جديدة لموظفات كول سنتر حيث أن البيانات الأولى نصف الموظفات خارج الرياض والنصف الأخر اعتذر 
 المقترح الأول</t>
  </si>
  <si>
    <t>وجدان معيض الشمراني</t>
  </si>
  <si>
    <t>wejdan1994@hotmail.com</t>
  </si>
  <si>
    <t>googoo_667@hotmail.com</t>
  </si>
  <si>
    <t>منال بشير الرشيدي</t>
  </si>
  <si>
    <t>tgb1110@hotmail.com</t>
  </si>
  <si>
    <t>دحنه محمد العرياني</t>
  </si>
  <si>
    <t>kausar1230@gmail.com</t>
  </si>
  <si>
    <t>موضي شجاع العتيبي</t>
  </si>
  <si>
    <t>Ebtesamalotaiby@gmail.com</t>
  </si>
  <si>
    <t>نوال فلاح الداموك</t>
  </si>
  <si>
    <t>fhd_2011@hotmail.com</t>
  </si>
  <si>
    <t xml:space="preserve">تريد وظيفة للعمل عن بعد </t>
  </si>
  <si>
    <t>عيادات ميدي كير/ المقترح الثاني المرسل  للتواصل من خلال الواتس اب</t>
  </si>
  <si>
    <t>هديل ناصر البيشي</t>
  </si>
  <si>
    <t>h.h.h.707@hotmail.com</t>
  </si>
  <si>
    <t xml:space="preserve">أكدت ان وظيفة كول سنتر مناسبة وتريد التقديم بها </t>
  </si>
  <si>
    <t>امجاد احمد السهلي</t>
  </si>
  <si>
    <t>jod2663@gmail.com</t>
  </si>
  <si>
    <t xml:space="preserve">لا تناسبها الوظيفة لانها بمكة المكرمة </t>
  </si>
  <si>
    <t>ميساء عبدالرحمن المسلم</t>
  </si>
  <si>
    <t>w7shteany2009@hotmail.com</t>
  </si>
  <si>
    <t xml:space="preserve"> خالد مفضي العنزي</t>
  </si>
  <si>
    <t>مدخل بيانات  و مراقب كاميرات</t>
  </si>
  <si>
    <t xml:space="preserve"> فندق كورت يارد ماريوت الرياض  على بريد الCONTACT US</t>
  </si>
  <si>
    <t xml:space="preserve">تم التعديل واضافته لزيادة العدد المرسل </t>
  </si>
  <si>
    <t>m.net.ksa@gmail.com</t>
  </si>
  <si>
    <t>saeed50056@hotmail.com</t>
  </si>
  <si>
    <t>710</t>
  </si>
  <si>
    <t>صالح هليل العنزي</t>
  </si>
  <si>
    <t>saleh.hilayel@gmail.com</t>
  </si>
  <si>
    <t>موسى بواح هتاني</t>
  </si>
  <si>
    <t>medo.1111@hotmail.com</t>
  </si>
  <si>
    <t>لم يرد</t>
  </si>
  <si>
    <t>مؤسسة خالد الدرع للتجارة http://www.kalderea.com/ مرسلة طلب التوظيف للمعاقين على بريد contact us التواصل مع الموظفين من  خلال الواتس اب</t>
  </si>
  <si>
    <t>ياسر محمد آل مسعود</t>
  </si>
  <si>
    <t>yasser_almasuod@hotmail.com</t>
  </si>
  <si>
    <t>غير مناسب لعدم وجود سيارة للتنقل وطالب الفترة المسائية</t>
  </si>
  <si>
    <t>مؤسسة خالد الدرع للتجارة/ مرسلة طلب التوظيف للمعاقين على بريد contact us التواصل مع الموظفين من  خلال الواتس اب</t>
  </si>
  <si>
    <t>علي صالح القحطاني</t>
  </si>
  <si>
    <t>abutim10@gmail.com</t>
  </si>
  <si>
    <t>تم الموافقة</t>
  </si>
  <si>
    <t>سهيل احمد الضميري</t>
  </si>
  <si>
    <t>ssaa188@hotmail.com</t>
  </si>
  <si>
    <t>فالح عويد الاشجعي</t>
  </si>
  <si>
    <t>awed421@gmail.com</t>
  </si>
  <si>
    <t>فايز علي الكريري</t>
  </si>
  <si>
    <t>loolahbond007@hotmail.com</t>
  </si>
  <si>
    <t>سراح عبدالله البارقي</t>
  </si>
  <si>
    <t>bango1983@gmail.com</t>
  </si>
  <si>
    <t>star33.h@hotmail.com</t>
  </si>
  <si>
    <t>هي تسكن بالخرج وتريد العمل هناك</t>
  </si>
  <si>
    <t>عيادات ميدي كير/ المقترح الثالث لاستكمال العدد المطلوب/  مرسل للتواصل من خلال الواتس اب</t>
  </si>
  <si>
    <t>obbb360@gmail.com</t>
  </si>
  <si>
    <t>تريد العمل عن بعد أو العمل في ابها</t>
  </si>
  <si>
    <t>sss-2314@hotmail.com</t>
  </si>
  <si>
    <t>تسكن بجده وتريد العمل هناك</t>
  </si>
  <si>
    <t>اسمهان سالم الحربي</t>
  </si>
  <si>
    <t>akws_sh59h@hotmail.com</t>
  </si>
  <si>
    <t>mohammad@tzholidays.com</t>
  </si>
  <si>
    <t>Mno-5111@hotmail.com</t>
  </si>
  <si>
    <t xml:space="preserve">هي تقول أن هي غير مسجلة بالبوابة </t>
  </si>
  <si>
    <t>dl3-ksa9876@hotmail.com</t>
  </si>
  <si>
    <t>تريد العمل عن بعد</t>
  </si>
  <si>
    <t>علي سعيد الشمراني</t>
  </si>
  <si>
    <t>ssf33sbs@gmail.com</t>
  </si>
  <si>
    <t>لم يشاهد الإعلان حتى الان</t>
  </si>
  <si>
    <t>شركة مرسلة طلب التوظيف للمعاقين على بريد contact us التواصل مع الموظفين من  خلال الواتس اب</t>
  </si>
  <si>
    <t>غير مسجل بالبوابة ومرسل سيرة ذاتية مناسبة على بريد الCV</t>
  </si>
  <si>
    <t>بسام بريت العنزي</t>
  </si>
  <si>
    <t>aass056@hotmail.com</t>
  </si>
  <si>
    <t>عبد الكريم نويفع المطيري</t>
  </si>
  <si>
    <t>ممثل خدمة عملاء بنكية</t>
  </si>
  <si>
    <t>alking1962@hotmail.com</t>
  </si>
  <si>
    <t>قائمة لمراسلة موظفين عبر الواتس اب-  مرسل طلب من شركة SNS على بريد  contact us</t>
  </si>
  <si>
    <t>تم التواصل مع القائمة المرسلة من طرفكم ولم يتم تعيين احد منهم لعدم مناسبتهم او عدم موافقتهم على الوظائف لدينا .</t>
  </si>
  <si>
    <t>تركي مهدي ال مهدي الدوسري</t>
  </si>
  <si>
    <t>tr.t1416@hotmail.com</t>
  </si>
  <si>
    <t>غير متوفر لديه واتس اب</t>
  </si>
  <si>
    <t>عبدالرحمن شليويح المقاطي</t>
  </si>
  <si>
    <t>abo-da7m2013@hotmail.com</t>
  </si>
  <si>
    <t>حاتم سالم الجهني</t>
  </si>
  <si>
    <t xml:space="preserve">هو جامعي أدارة أعمال لا يقبل بهذه الوظائف/ سيتم وقف التعامل مع هذا الموظف عبرلا الواتس اب لتجاوزه وفهم الموقف خطأ </t>
  </si>
  <si>
    <t>محمد علي ال مصلح</t>
  </si>
  <si>
    <t>من سكان الدمام ويرغب في العمل بالدمام</t>
  </si>
  <si>
    <t>بدر عوض العتيبي</t>
  </si>
  <si>
    <t>zero_2003_110@hotmail.com</t>
  </si>
  <si>
    <t>يريد العمل عن بعد وتم ارساله للشركة على امل موافقتها</t>
  </si>
  <si>
    <t>فيصل زبن العتيبي</t>
  </si>
  <si>
    <t>vip.2007@msn.com</t>
  </si>
  <si>
    <t>عبدالكريم خليل الخيبري</t>
  </si>
  <si>
    <t>kroom_00@hotmail.com</t>
  </si>
  <si>
    <t>سعد عبد الرحمن القرني</t>
  </si>
  <si>
    <t>saad_mm_66@hotmail.com</t>
  </si>
  <si>
    <t>saad mohmad ABDULLAH</t>
  </si>
  <si>
    <t>saadsaad492@yahoo.com</t>
  </si>
  <si>
    <t>ميرزا كاظم المطرود</t>
  </si>
  <si>
    <t>abokadem126@gmail.com</t>
  </si>
  <si>
    <t>مناحي عبدالله بن لبده</t>
  </si>
  <si>
    <t>munahii@hotmail.com</t>
  </si>
  <si>
    <t>يريد العمل عن بعد /وتم ارساله للشركة على امل موافقتها</t>
  </si>
  <si>
    <t>طارق احمد شراحيلي</t>
  </si>
  <si>
    <t>تم الموافقة وارسل للشركة</t>
  </si>
  <si>
    <t>زكريا معتوق الهاجري</t>
  </si>
  <si>
    <t>zmatuq@gmail.com</t>
  </si>
  <si>
    <t>علاء عمر البخاري</t>
  </si>
  <si>
    <t>aa911_55@hotmail.com</t>
  </si>
  <si>
    <t xml:space="preserve">غير مناسب لشهادته الجامعية </t>
  </si>
  <si>
    <t>حسين علي القديحي</t>
  </si>
  <si>
    <t>عوض محمد القبيضي</t>
  </si>
  <si>
    <t>abosabr8@gmail.com</t>
  </si>
  <si>
    <t>إدريس عبدالله الدريس</t>
  </si>
  <si>
    <t>epr.onaizah@gmail.com</t>
  </si>
  <si>
    <t>احمد اسمايل سيد احمد</t>
  </si>
  <si>
    <t>h200h3344@gmail.com</t>
  </si>
  <si>
    <t>hhs-601@hotmail.com</t>
  </si>
  <si>
    <t>يعمل الأن براتب أعلى</t>
  </si>
  <si>
    <t>عبدالمنعم مرضي الجهني</t>
  </si>
  <si>
    <t>www.abdalmneem@gmail.com</t>
  </si>
  <si>
    <t>محمد حسن العماري</t>
  </si>
  <si>
    <t>ondokon@gmail.com</t>
  </si>
  <si>
    <t>مصطفى طاهر ال سعيد</t>
  </si>
  <si>
    <t>mustafasaeed77@gmail.com</t>
  </si>
  <si>
    <t>يريد العمل بالشرقية</t>
  </si>
  <si>
    <t>تركي محمد زهراني</t>
  </si>
  <si>
    <t>toorky.A.25@Gmail.com</t>
  </si>
  <si>
    <t>احمد شتاف الشهري</t>
  </si>
  <si>
    <t>ahmed282201@gmail.com</t>
  </si>
  <si>
    <t>خالد محمد الخثعمي</t>
  </si>
  <si>
    <t>kaled6083@hotmail.com</t>
  </si>
  <si>
    <t>المكان المرغوب بالعمل الشرقية</t>
  </si>
  <si>
    <t>سعد محمد العتيبي</t>
  </si>
  <si>
    <t>s.2060@hotmail.com</t>
  </si>
  <si>
    <t>زيد حامد الرويلي</t>
  </si>
  <si>
    <t xml:space="preserve">يريد العمل عن بعد </t>
  </si>
  <si>
    <t>تم الارسال</t>
  </si>
  <si>
    <t xml:space="preserve">مرسل بدون اعلان الواتس للشركة </t>
  </si>
  <si>
    <t>سلوى ابراهيم شاجري</t>
  </si>
  <si>
    <t>Soooly878@hotmail.com</t>
  </si>
  <si>
    <t>لم ترى الاعلان بعد</t>
  </si>
  <si>
    <t>عيادات ميدي كير/ المقترح الرابع لاستكمال العدد المطلوب/  مرسل للتواصل من خلال الواتس اب</t>
  </si>
  <si>
    <t>أبرار فيصل الأنصاري</t>
  </si>
  <si>
    <t>broosh_101@hotmail.com</t>
  </si>
  <si>
    <t>تريد العمل بمكة</t>
  </si>
  <si>
    <t>هديه راشد الرشيدي</t>
  </si>
  <si>
    <t>wfapll5@gmail.com</t>
  </si>
  <si>
    <t>شركة الاستثمار كابيتال / مرسلة طلب توظيف من حركية على بريد CONTACT US</t>
  </si>
  <si>
    <t>تم الاطلاع على قائمة الموظفين المرشحين وجميعهم غير مناسبين وذلك بسبب مكان التواجد حيث ان مقر الشركة في مدينة الرياض وكما ان نوع الاعاقة غير بسيطة.</t>
  </si>
  <si>
    <t>A99972@gmail.com</t>
  </si>
  <si>
    <t>hjuribi@gmail.com</t>
  </si>
  <si>
    <t>sarah ibraheem</t>
  </si>
  <si>
    <t>first-empress@hotmail.com</t>
  </si>
  <si>
    <t>Shomokh.aba@hotmail.com</t>
  </si>
  <si>
    <t xml:space="preserve"> فاطمة عبدالله</t>
  </si>
  <si>
    <t xml:space="preserve"> Fat00mmah@hotmail.com</t>
  </si>
  <si>
    <t>ذكريات ابراهيم العميري</t>
  </si>
  <si>
    <t>bent-alsultan.123@windowslive.com</t>
  </si>
  <si>
    <t>سليمه مبيريك براك</t>
  </si>
  <si>
    <t>عيادات ميدي كير/ المقترح الخامس لاستكمال العدد المطلوب/  مرسل للتواصل من خلال الواتس اب</t>
  </si>
  <si>
    <t>وجدان علي المرشد</t>
  </si>
  <si>
    <t>wejdan_alsahli@gmail.com</t>
  </si>
  <si>
    <t>753</t>
  </si>
  <si>
    <t xml:space="preserve"> امل شريف العنزي</t>
  </si>
  <si>
    <t>هنوف سعود</t>
  </si>
  <si>
    <t>alhnoof_j@hotmail.com</t>
  </si>
  <si>
    <t>لا يوجد واتس اب لديها</t>
  </si>
  <si>
    <t>شركة مجموعة العجو للتجارة مقترح اضافي بديل / التواصل عبر الواتس اب/وفق بريد مرسل لأستاذة نسرين من حركية</t>
  </si>
  <si>
    <t>إيمان عوض</t>
  </si>
  <si>
    <t>Shmokh013@gmail.com</t>
  </si>
  <si>
    <t>لا يوجد واتس اب لديها/ تبين انها غير معاق من الواتساب بعد ذلك</t>
  </si>
  <si>
    <t>محمد سعيد القحطاني</t>
  </si>
  <si>
    <t>muf505@hotmail.com</t>
  </si>
  <si>
    <t>لا يوجد واتس اب \ تم الارسال</t>
  </si>
  <si>
    <t>عبدالله عادل المرزوق</t>
  </si>
  <si>
    <t>abdullahalmarzoug@gmail.com</t>
  </si>
  <si>
    <t>مناسبة  له</t>
  </si>
  <si>
    <t>ندى مبارك</t>
  </si>
  <si>
    <t>تبين انه لا يوجد اعاقة</t>
  </si>
  <si>
    <t>بتلاء غنام الدوسري</t>
  </si>
  <si>
    <t> رامي عائض الرشيدي</t>
  </si>
  <si>
    <t>باسم عبدالخالق الغامدي</t>
  </si>
  <si>
    <t> At7ada_666@hotmail.com</t>
  </si>
  <si>
    <t>لم يتم الرد على  الواتس</t>
  </si>
  <si>
    <t>750</t>
  </si>
  <si>
    <t>ffmm1405@hotmail.com</t>
  </si>
  <si>
    <t>man3al3a6@gmail.com</t>
  </si>
  <si>
    <t xml:space="preserve">تم ارساله </t>
  </si>
  <si>
    <t xml:space="preserve">لا يوجد واتس اب </t>
  </si>
  <si>
    <t>naif20011@hotmail.com</t>
  </si>
  <si>
    <t>تبين انه يعمل الان</t>
  </si>
  <si>
    <t>سلطان عبدالله الدوسري</t>
  </si>
  <si>
    <t>تبين انه لا يوجد اعاقة/ تم الرد بعد الارسال</t>
  </si>
  <si>
    <t>zizoo23@outlook.sa</t>
  </si>
  <si>
    <t>pmq4@hotmail.com</t>
  </si>
  <si>
    <t>noal12568@gmail.com</t>
  </si>
  <si>
    <t>موظفة مدخل بيانات</t>
  </si>
  <si>
    <t>nnnrrr_6666@yahoo.com</t>
  </si>
  <si>
    <t>كاتب  استقبال</t>
  </si>
  <si>
    <t>تبين انه غير معاق من مراسلة الواتس اب</t>
  </si>
  <si>
    <t>أحمد عبدالله الصالح</t>
  </si>
  <si>
    <t>smsom1396@gmail.com</t>
  </si>
  <si>
    <t>مناسبة له وموافق على الوظيفة</t>
  </si>
  <si>
    <t>فيصل علي السفياني</t>
  </si>
  <si>
    <t>faa1411@outlook.sa</t>
  </si>
  <si>
    <t>للاسف مؤهله متوسط - غير مطابق وفق مراسلة الواتس اب/ اقترح توفير وظائف منن شركة بجدة</t>
  </si>
  <si>
    <t>شاكر محمد الشهري</t>
  </si>
  <si>
    <t>shakir.94@hotmail.com</t>
  </si>
  <si>
    <t>لم يتم الرد على الواتس اب</t>
  </si>
  <si>
    <t>سليم مصلح الجهني</t>
  </si>
  <si>
    <t>يريد وظيفة ينبع</t>
  </si>
  <si>
    <t>722</t>
  </si>
  <si>
    <t>عبدالله شعلام الشمراني</t>
  </si>
  <si>
    <t>abdullah.alshamrani@fosroc.com</t>
  </si>
  <si>
    <t>قال انه بجدة</t>
  </si>
  <si>
    <t>خالد مداوي القحطاني</t>
  </si>
  <si>
    <t>تبين انه غير معاق</t>
  </si>
  <si>
    <t>محمد أحمد إبراهيم عسيري</t>
  </si>
  <si>
    <t>m_mm4488@hotmail.com</t>
  </si>
  <si>
    <t xml:space="preserve">نايف محمد الحازمي </t>
  </si>
  <si>
    <t>مؤسسة خالد الدرع للتجارة http://www.kalderea.com/ مرسلة طلب التوظيف للمعاقين على بريد contact us التواصل مع الموظفين من  خلال الواتس اب/ مقترح واتس اب ثاني</t>
  </si>
  <si>
    <t>احمد عبدالله المحمدي</t>
  </si>
  <si>
    <t>AHMED-ABDULAH@11OUTLOOK.SA</t>
  </si>
  <si>
    <t> إبراهيم إدريس إبراهيم</t>
  </si>
  <si>
    <t>al-hawsawi06@hotmail.com</t>
  </si>
  <si>
    <t>حمد رشيد الرشيدي</t>
  </si>
  <si>
    <t>Alglady@hotmail.com</t>
  </si>
  <si>
    <t>نواف منور الصعيدي</t>
  </si>
  <si>
    <t>nwooofy@hotmail.com</t>
  </si>
  <si>
    <t>766</t>
  </si>
  <si>
    <t>تم الارسال بدون مراسلة واتس اب</t>
  </si>
  <si>
    <t>m3m3344@gmail.com</t>
  </si>
  <si>
    <t>هنوف سعود الجعيد</t>
  </si>
  <si>
    <t>عيادات ميدي كير/ المقترح السادس لاستكمال العدد المطلوب/  مرسل للتواصل من خلال الواتس اب</t>
  </si>
  <si>
    <t>أمل محمد طوهري</t>
  </si>
  <si>
    <t>amalksu13@gmail.com</t>
  </si>
  <si>
    <t xml:space="preserve">لا أظن المشكلة أرغب بوظيفة عن بعد تكون وقتها أقصر في المساء </t>
  </si>
  <si>
    <t>إيمان عوض المطيري</t>
  </si>
  <si>
    <t xml:space="preserve">لا توجد إعاقة – لا تعمل </t>
  </si>
  <si>
    <t>سمر طلال فتيني</t>
  </si>
  <si>
    <t>Gadee1989@hotmail.com</t>
  </si>
  <si>
    <t>لا توجد إعاقة – لا تعمل / تم تصحيح الحالة</t>
  </si>
  <si>
    <t>جابر على</t>
  </si>
  <si>
    <t>jaberbnali@gmail.com</t>
  </si>
  <si>
    <t>تم قبول الموظف</t>
  </si>
  <si>
    <t>شركة الاستثمار كابيتال / مرسلة طلب توظيف من حركية على بريد CONTACT US/ المقترح الثاني</t>
  </si>
  <si>
    <t>أمل محمد</t>
  </si>
  <si>
    <t>مشعل ماطر</t>
  </si>
  <si>
    <t>msngo5235@gmail.com</t>
  </si>
  <si>
    <t xml:space="preserve"> سليمان جابر</t>
  </si>
  <si>
    <t>aborad77_8@hotmail.com</t>
  </si>
  <si>
    <t>مناسب ولم يتم قبوله بعد</t>
  </si>
  <si>
    <t xml:space="preserve">وليد محمد </t>
  </si>
  <si>
    <t xml:space="preserve"> wleedooh_4u@hotmail.com</t>
  </si>
  <si>
    <t>طاهر صالح</t>
  </si>
  <si>
    <t>مها عبدالله الخريجي</t>
  </si>
  <si>
    <t>Memethecat1@aol.com</t>
  </si>
  <si>
    <t>عيادات ميدي كير/ المقترح السابع لاستكمال العدد المطلوب/  مرسل للتواصل من خلال الواتس اب</t>
  </si>
  <si>
    <t>بشرى عبد الحميد فقيهي</t>
  </si>
  <si>
    <t>bingoo278@gmail.com</t>
  </si>
  <si>
    <t>نوره جرمان الحبابي</t>
  </si>
  <si>
    <t>F1f1-902@hotmail.com</t>
  </si>
  <si>
    <t>ندى عبدالهادى الصبان</t>
  </si>
  <si>
    <t>lady211@windowslive.cooo</t>
  </si>
  <si>
    <t>اسماء احمد القحطاني</t>
  </si>
  <si>
    <t>Bndr.22@hotmail.com</t>
  </si>
  <si>
    <t> نهال علي الجهني</t>
  </si>
  <si>
    <t>Dutchrose.com@hotmail.com</t>
  </si>
  <si>
    <t>تبين من مراسلة الواتس اب ان الحالة غير معاق</t>
  </si>
  <si>
    <t>صفيه عبدالرحمن السلطان</t>
  </si>
  <si>
    <t>moooooos76@Windowslive.com</t>
  </si>
  <si>
    <t> رحاب عيسى النصبان</t>
  </si>
  <si>
    <t>rehabeissa@hotmail.com</t>
  </si>
  <si>
    <t>صويلح صالح العتيبي</t>
  </si>
  <si>
    <t>شركة مسك / مراسلة عبر الواتس للاستفسار</t>
  </si>
  <si>
    <t> محمد علي ال مصلح</t>
  </si>
  <si>
    <t>سالم مبروك العازمي</t>
  </si>
  <si>
    <t>sae33hh@gmail.com</t>
  </si>
  <si>
    <t> معتز محمد الضرغام</t>
  </si>
  <si>
    <t>Mr.motaz@outllok.sa</t>
  </si>
  <si>
    <t>عبدالعزيز عسير العتيبي</t>
  </si>
  <si>
    <t>azooze-511@hotmail.com</t>
  </si>
  <si>
    <t>محمد بشير العنزي</t>
  </si>
  <si>
    <t>Vdq11@hotmail.com</t>
  </si>
  <si>
    <t>Azizah Mohammed Fara</t>
  </si>
  <si>
    <t>Azizah.fara@gmail.com</t>
  </si>
  <si>
    <t>عيادات ميدي كير/ المقترح الثامن لاستكمال العدد المطلوب/  مرسل للتواصل من خلال الواتس اب</t>
  </si>
  <si>
    <t>عهود خليوي الخليوي</t>
  </si>
  <si>
    <t>ohood599@gmail.com</t>
  </si>
  <si>
    <t>أشواق عبدالله الشهري</t>
  </si>
  <si>
    <t>نوال ندا العنزي</t>
  </si>
  <si>
    <t>مطره سفر العواشز</t>
  </si>
  <si>
    <t>rayan150@gmail.com</t>
  </si>
  <si>
    <t>شلل سفلي ويستخدم كرسي متحرك ولا يحتاج رفيق</t>
  </si>
  <si>
    <t>الرياض للاستثمارات</t>
  </si>
  <si>
    <t xml:space="preserve">غير مناسب سيتم استثناؤه </t>
  </si>
  <si>
    <t xml:space="preserve">صالح هليل </t>
  </si>
  <si>
    <t>ارتعاشات عضليةولا يحتاج رفيق</t>
  </si>
  <si>
    <t>تم طلب نوع الاعاقة/مناسب</t>
  </si>
  <si>
    <t>غير مناسبين ولم يتم اختيارهم</t>
  </si>
  <si>
    <t xml:space="preserve"> عبدالرحمن شليويح</t>
  </si>
  <si>
    <t>ابراهيم محمد</t>
  </si>
  <si>
    <t>محاسب</t>
  </si>
  <si>
    <t xml:space="preserve"> عبدالمجيد ناصر </t>
  </si>
  <si>
    <t>سراح عبدالله</t>
  </si>
  <si>
    <t xml:space="preserve">ناصر سعد العجمي </t>
  </si>
  <si>
    <t xml:space="preserve">قائمة معدلة </t>
  </si>
  <si>
    <t xml:space="preserve">عبد الله سعيد القحطاني </t>
  </si>
  <si>
    <t xml:space="preserve">محمد سعيد القحطاني </t>
  </si>
  <si>
    <t>937</t>
  </si>
  <si>
    <t>إبراهيم أحمد آل الضلفاء</t>
  </si>
  <si>
    <t>765</t>
  </si>
  <si>
    <t xml:space="preserve"> محمد معيد شاجري</t>
  </si>
  <si>
    <t>صيتة حمود القحطاني</t>
  </si>
  <si>
    <t>مها مبارك العويد</t>
  </si>
  <si>
    <t>مشعل ماطر العنزي</t>
  </si>
  <si>
    <t>جمعان سويلم الرشيدي</t>
  </si>
  <si>
    <t>احمد علي جرفان</t>
  </si>
  <si>
    <t xml:space="preserve">حسام يحي ال ضبعان </t>
  </si>
  <si>
    <t>عن بعد</t>
  </si>
  <si>
    <t xml:space="preserve"> aboshahd3@gmail.com</t>
  </si>
  <si>
    <t>والده سيذهب لان حسام لديه صعوبة</t>
  </si>
  <si>
    <t xml:space="preserve">مؤسسة خالد الدرع للتجارة http://www.kalderea.com/ مرسلة طلب التوظيف للمعاقين على بريد contact us </t>
  </si>
  <si>
    <t>كام الراتب والبدلات</t>
  </si>
  <si>
    <t>قال لا يقدر/ ثم تراجع لمشكلة مع الوزارة بخصوص التسجيل بالشركة الاولى</t>
  </si>
  <si>
    <t xml:space="preserve">محمد علي متمبك </t>
  </si>
  <si>
    <t>ليس لديه واتس اب</t>
  </si>
  <si>
    <t>عمل ثابت</t>
  </si>
  <si>
    <t>تم تحديد موعد مقابلة السبت 21/2/2015</t>
  </si>
  <si>
    <t>تبين انه يعمل من تواصل الشركة</t>
  </si>
  <si>
    <t xml:space="preserve">منصور عبدالله العتيبي </t>
  </si>
  <si>
    <t xml:space="preserve">تبين انه يمسجل بالتامينات وفق تواصل الشركة </t>
  </si>
  <si>
    <t xml:space="preserve">عن بعد </t>
  </si>
  <si>
    <t>رد بالشكر انه يعمل الان</t>
  </si>
  <si>
    <t>غير متواجد بالمملكة ويريد ارسال اخيه ولا يضيع الفرصة عليه</t>
  </si>
  <si>
    <t>saleem9911@hotmail.com</t>
  </si>
  <si>
    <t>معرفة الراتب /</t>
  </si>
  <si>
    <t>مميزات الوظيفة /ومهام العمل/ تم ارفض للراتب</t>
  </si>
  <si>
    <t>الرياض يحتاج وقت / يمكن يجري المقابلة عن بعد لانه ينتظر أحد ذاهب للرياض ليطلع معه / معرفة تفاصيل الوظيفة كالراتب والمهام</t>
  </si>
  <si>
    <t>نايف قاعد العتيبي</t>
  </si>
  <si>
    <t>فايز عبدالله الحربي</t>
  </si>
  <si>
    <t xml:space="preserve"> سليمان جابر الودعاني</t>
  </si>
  <si>
    <t>جابر على جعبور</t>
  </si>
  <si>
    <t xml:space="preserve"> jaberbnali@gmail.com</t>
  </si>
  <si>
    <t>رنا خميس بن خميس</t>
  </si>
  <si>
    <t>لينا احمد البنيان</t>
  </si>
  <si>
    <t xml:space="preserve"> غالب علي ال موسى</t>
  </si>
  <si>
    <t xml:space="preserve"> ghalbali@gmail.com</t>
  </si>
  <si>
    <t>عبدالعزيز وصل الله الثبيتي</t>
  </si>
  <si>
    <t>نوال مشاري العبدالكريم</t>
  </si>
  <si>
    <t xml:space="preserve"> تركي فهد الربيعان</t>
  </si>
  <si>
    <t>قاسم فهد دخيل الله</t>
  </si>
  <si>
    <t> q700743@gmail.com</t>
  </si>
  <si>
    <t>سماعيل الماس البلوشي</t>
  </si>
  <si>
    <t xml:space="preserve"> منصور عبدالله العتيبي</t>
  </si>
  <si>
    <t xml:space="preserve"> maotaibi@momra.gov.sa</t>
  </si>
  <si>
    <t>سليمان جابر الودعاني</t>
  </si>
  <si>
    <t xml:space="preserve"> نوره عبيد الشهراني</t>
  </si>
  <si>
    <t xml:space="preserve"> nnnrrr_6666@yahoo.com</t>
  </si>
  <si>
    <t>مأمور سنترال</t>
  </si>
  <si>
    <t>صالح عبدالعزيز المرشود</t>
  </si>
  <si>
    <t>محمد مسفر الدوسري</t>
  </si>
  <si>
    <t xml:space="preserve">شلل بالجانب الايسر </t>
  </si>
  <si>
    <t xml:space="preserve"> سعود معتق المطيري</t>
  </si>
  <si>
    <t xml:space="preserve"> شلل نصفي/ كرسي متحرك  </t>
  </si>
  <si>
    <t>لم يتم الارسال</t>
  </si>
  <si>
    <t>جمعان سويلم</t>
  </si>
  <si>
    <t>ابراهيم محمد ابراهيم السيف</t>
  </si>
  <si>
    <t>موظفين معرض لقاءات</t>
  </si>
  <si>
    <t>أحمد صالح محمد العيد</t>
  </si>
  <si>
    <t>حمود فهاد القحطاني</t>
  </si>
  <si>
    <t>خالد بن فيحان عباس العتيبي</t>
  </si>
  <si>
    <t>khaled_482@hotmail.com</t>
  </si>
  <si>
    <t>خالد الشلش</t>
  </si>
  <si>
    <t>khal1ed@hotmail.com</t>
  </si>
  <si>
    <t>خالد محمد علي المالكي</t>
  </si>
  <si>
    <t>kma5555@gmail.com</t>
  </si>
  <si>
    <t>سعد محمد سعد ابو خليل</t>
  </si>
  <si>
    <t>s3id2n@gmail.com
mesoo-1415@hotmail.com</t>
  </si>
  <si>
    <t>سلطان علي محمد سحاري</t>
  </si>
  <si>
    <t xml:space="preserve"> sultan_.9@hotmail.com</t>
  </si>
  <si>
    <t>سيف علي عايش الرشيدي</t>
  </si>
  <si>
    <t>w_9_0@hotmail.com</t>
  </si>
  <si>
    <t>صالح علي محمد قيراطي</t>
  </si>
  <si>
    <t>salah1132@gmail.com</t>
  </si>
  <si>
    <t>عادل بن يحيي مريع الفيفي</t>
  </si>
  <si>
    <t>adil2489@gmail.com</t>
  </si>
  <si>
    <t>عبد الرحمن عويض سحل العقيدي</t>
  </si>
  <si>
    <t>rzeghhh1234@gmail.com</t>
  </si>
  <si>
    <t>Abdullah Almansour</t>
  </si>
  <si>
    <t>abdmns2@yahoo.com</t>
  </si>
  <si>
    <t>مسجل على  الجوال بالعربية</t>
  </si>
  <si>
    <t>عبدالله عبدالرحمن الغانم</t>
  </si>
  <si>
    <t>iabdullah.ag@gmail.com</t>
  </si>
  <si>
    <t>عبدالله محمد عبدالله العقيل</t>
  </si>
  <si>
    <t>Aqeel_love@hotmail.com</t>
  </si>
  <si>
    <t>عبدالله محمد مسفر الزهراني</t>
  </si>
  <si>
    <t>amz.5@hotmail.com</t>
  </si>
  <si>
    <t>فارس عبدالله العتيبي</t>
  </si>
  <si>
    <t>For-works-1436@hotmail.com</t>
  </si>
  <si>
    <t>تم الرد ولكن لم يفيد بالمعلومات المطلوبة</t>
  </si>
  <si>
    <t>فهد بن سليمان بن عبدالله الماجد</t>
  </si>
  <si>
    <t xml:space="preserve">   Fahadsalmajed@gmail.com
fahadsam@msn.com</t>
  </si>
  <si>
    <t>ماجد فهد ال حسين</t>
  </si>
  <si>
    <t>gobnh1990@hotmail.com</t>
  </si>
  <si>
    <t>مشاري عاتق متعب المطيري</t>
  </si>
  <si>
    <t>meshari1942@hotmail.com</t>
  </si>
  <si>
    <t>نايف جلعد القحطاني</t>
  </si>
  <si>
    <t>naif@mejdaf.com</t>
  </si>
  <si>
    <t>شركة العثيم للتجارة / تواصلت مسؤلة التوظيف أ/ فادية الحربي عبر الواتس اب</t>
  </si>
  <si>
    <t xml:space="preserve">تم  ارسال طلب ترشح بالواتس </t>
  </si>
  <si>
    <t xml:space="preserve">اعاقة بصرية جزئية/
تم  ارسال طلب ترشح بالواتس </t>
  </si>
  <si>
    <t>قماشه زيد العصيمي</t>
  </si>
  <si>
    <t>Anoosh69@hotmail.com</t>
  </si>
  <si>
    <t xml:space="preserve">تبين من السيرة الذاتية انها معاقة حركيا ولها خبرة بالحاسب بسيطة
تم  ارسال طلب ترشح بالواتس </t>
  </si>
  <si>
    <t>باسمة فهد المطيري</t>
  </si>
  <si>
    <t>استفسار واتس</t>
  </si>
  <si>
    <t xml:space="preserve"> Bsmah-00@hotmail.com</t>
  </si>
  <si>
    <t>فوزيه ضبعان المطيري</t>
  </si>
  <si>
    <t xml:space="preserve"> fawziah.almutair@gmail.com</t>
  </si>
  <si>
    <t xml:space="preserve"> وعد مناور المطيري</t>
  </si>
  <si>
    <t xml:space="preserve"> سميه عماد ابراهيم</t>
  </si>
  <si>
    <t xml:space="preserve"> رفعه عبدالله الدوسري</t>
  </si>
  <si>
    <t>مها هندي الشيباني</t>
  </si>
  <si>
    <t>موافقة ومسجلة بحافز وقامت بتزويدنا بالرقم المرجعي</t>
  </si>
  <si>
    <t xml:space="preserve">  وظيفة موظفة خدمة عملاء / شركة العثيم / كول سنتر /موظفين طاقات</t>
  </si>
  <si>
    <t>منيره سعد خميس الدوسري</t>
  </si>
  <si>
    <t>موظفة خدمة عملاء</t>
  </si>
  <si>
    <t>شركة العثيم للتجارة</t>
  </si>
  <si>
    <t>نوره محمد عبدالعزيز الماضي</t>
  </si>
  <si>
    <t>nora.almadhi@gmail.com</t>
  </si>
  <si>
    <t>ايمان عبدالكريم عبدالرحمن المجحد</t>
  </si>
  <si>
    <t>e_i_m_a_n@hotmail.com</t>
  </si>
  <si>
    <t>انجود احمد بن صالح آل حابس</t>
  </si>
  <si>
    <t>moonray-2008@hotmail.com</t>
  </si>
  <si>
    <t>نوره فهد بن غالب الحربي</t>
  </si>
  <si>
    <t>smty.kalam@hotmail.com</t>
  </si>
  <si>
    <t>رحاب حامد محمد ثابت</t>
  </si>
  <si>
    <t>reh.tha@hotmail.com</t>
  </si>
  <si>
    <t>حسن محمد عبدالكريم الشدوخي</t>
  </si>
  <si>
    <t>msms-1@hotmail.com</t>
  </si>
  <si>
    <t>هذا الاسم لانثى</t>
  </si>
  <si>
    <t>منال سعيد محمد القحطاني</t>
  </si>
  <si>
    <t>mano0o-85@hotmail.com</t>
  </si>
  <si>
    <t>نوال مصلح فازع العمري</t>
  </si>
  <si>
    <t>n.o.n.o90@hotmail.com</t>
  </si>
  <si>
    <t>ملاك عبدالله عبدالعزيز عبدالقادر</t>
  </si>
  <si>
    <t>هند محمد عايض العجمي</t>
  </si>
  <si>
    <t>منى ضيف الله غرمان الشهري</t>
  </si>
  <si>
    <t>mooon-m-mn@hotmail.com</t>
  </si>
  <si>
    <t>غير معاقة</t>
  </si>
  <si>
    <t>لا يوجد واتس/ تواصل بالبريد</t>
  </si>
  <si>
    <t>هيفاء فهد سالم الحربي</t>
  </si>
  <si>
    <t>زين عبدالرحمن صالح المالكي</t>
  </si>
  <si>
    <t>salih1428@hotmail.com</t>
  </si>
  <si>
    <t>اريج عبدالله سعد الجبالي</t>
  </si>
  <si>
    <t>nfwamoasis@yahoo.com</t>
  </si>
  <si>
    <t>عجباء محمد مبارك الدوسري</t>
  </si>
  <si>
    <t>b.mymy.a15@hotmail.com</t>
  </si>
  <si>
    <t>أنوار محمد بن سليم الصبحي</t>
  </si>
  <si>
    <t>anwar.661@hotmail.com</t>
  </si>
  <si>
    <t>عنود علي عيد البلوي</t>
  </si>
  <si>
    <t>hanan111917@hotmail.com</t>
  </si>
  <si>
    <t>سلوى يحي محمد الصالحي</t>
  </si>
  <si>
    <t>sam.and.ash@hotmail.com</t>
  </si>
  <si>
    <t>نوره سعيد صرير القحطاني</t>
  </si>
  <si>
    <t>noorah__1392@hotmail.com</t>
  </si>
  <si>
    <t>مريم يحي احمد مباركي</t>
  </si>
  <si>
    <t>umeyad.mym@gmail.com</t>
  </si>
  <si>
    <t>سعداء مشل مطر العنزي</t>
  </si>
  <si>
    <t>saadaalenazi8@gmail.com</t>
  </si>
  <si>
    <t>مسجلة بالبوابة وغير معاقة</t>
  </si>
  <si>
    <t>شروق سعود نويشر الجعيد</t>
  </si>
  <si>
    <t>shoogh.999@hotmail.com</t>
  </si>
  <si>
    <t>ملاك فهد محمد الخشلان</t>
  </si>
  <si>
    <t>malook-22@hotmail.com</t>
  </si>
  <si>
    <t>ندى عبدالعزيز علي ال بن حمد</t>
  </si>
  <si>
    <t>thoog0@hotmail.com</t>
  </si>
  <si>
    <t>سندس امين بن حامدجان جان</t>
  </si>
  <si>
    <t>sosa_jan1412@hotmail.com</t>
  </si>
  <si>
    <t>فاطمه جمعان مطر الدوسري</t>
  </si>
  <si>
    <t>angel251993@hotmail.com</t>
  </si>
  <si>
    <t>ايمان احمد ابراهيم السويلم</t>
  </si>
  <si>
    <t>mem.a.s@hotmail.com</t>
  </si>
  <si>
    <t>بشرى دحام كريم الشمري</t>
  </si>
  <si>
    <t>000@gmail.com</t>
  </si>
  <si>
    <t>ديما عبدالعزيز بن عبدالرحمن الشريم</t>
  </si>
  <si>
    <t>deema0@hotmail.com</t>
  </si>
  <si>
    <t>ليلى مساعد طلق العتيبي</t>
  </si>
  <si>
    <t>otaibilm@gmail.com</t>
  </si>
  <si>
    <t>لا يوجد واتس/ التواصل  بالبريد</t>
  </si>
  <si>
    <t>وعد مبارك عبدالرحمن الدوسري</t>
  </si>
  <si>
    <t>s.r.8808@hotmail.com</t>
  </si>
  <si>
    <t>وضحاء عبدالله فالح العنزي</t>
  </si>
  <si>
    <t>alanazi01436@gmail.com</t>
  </si>
  <si>
    <t>لولوه شرار مطر الحارثي</t>
  </si>
  <si>
    <t>lulu_9996@hotmail.com</t>
  </si>
  <si>
    <t>نورة عبدالله ابراهيم بن عتيق</t>
  </si>
  <si>
    <t>kaddi1-@hotmail.com</t>
  </si>
  <si>
    <t>حنان مرضي عبدالله الغامدي</t>
  </si>
  <si>
    <t>hmg431@hotmail.com</t>
  </si>
  <si>
    <t>هاجر محمد عيسى العبيدي</t>
  </si>
  <si>
    <t>jojo41994@hotmail.com</t>
  </si>
  <si>
    <t>مي عبدالله سليمان اللحيدان</t>
  </si>
  <si>
    <t>mayabdullah0@outlook.sa</t>
  </si>
  <si>
    <t>امتنان صالح احمد الغامدي</t>
  </si>
  <si>
    <t>eee.candy.eee@hotmail.com</t>
  </si>
  <si>
    <t>نوره علي احمد الزهراني</t>
  </si>
  <si>
    <t>norey15@hotmail.com</t>
  </si>
  <si>
    <t>صالحه بنت مانع بن عبدالله المطيري</t>
  </si>
  <si>
    <t>xsaipen674@gmail.com</t>
  </si>
  <si>
    <t>مها هندي ضبيب الشيباني</t>
  </si>
  <si>
    <t>senator8888@hotmail.com</t>
  </si>
  <si>
    <t>مسجلة بالبوابة ومسجلة بحافز وموافقة بالوظيفة</t>
  </si>
  <si>
    <t>دلال على عوض الله المطيري</t>
  </si>
  <si>
    <t>dgf209@hotmail.com</t>
  </si>
  <si>
    <t>عواطف مفلح فالح الشهراني</t>
  </si>
  <si>
    <t>fofo-x-123@hotmail.com</t>
  </si>
  <si>
    <t>لا يوجد واتس / التواصل بالبريد</t>
  </si>
  <si>
    <t>منى عايد دارع العتيبي</t>
  </si>
  <si>
    <t>baaader69@gmail.com</t>
  </si>
  <si>
    <t>خلود علي بن حمد بن علو ش</t>
  </si>
  <si>
    <t>ko1ka1@hotmail.com</t>
  </si>
  <si>
    <t>عفاف مجحود محمد الزهراني</t>
  </si>
  <si>
    <t>afafalzahrani@hotmail.com</t>
  </si>
  <si>
    <t>اشواق علي صديق عطيف</t>
  </si>
  <si>
    <t>hemo7090@gmail.com</t>
  </si>
  <si>
    <t>ايمان عيد سليمان العنزي</t>
  </si>
  <si>
    <t>eman-90-@hotmail.com</t>
  </si>
  <si>
    <t>غاليه محمد يحي عسيري</t>
  </si>
  <si>
    <t>smile2011071@hotmail.com</t>
  </si>
  <si>
    <t>مناهل عبيد بن خالد الحربي</t>
  </si>
  <si>
    <t>dll3hawk@gmail.com</t>
  </si>
  <si>
    <t>وضحى غضيان بن مطلق المطيري</t>
  </si>
  <si>
    <t>wadhha26--@hotmail.com</t>
  </si>
  <si>
    <t>فوزيه ضبعان حميد المطيري</t>
  </si>
  <si>
    <t>fd.87@hotmail.com</t>
  </si>
  <si>
    <t>مسجلة بالبوابة وبحافز وغير معاقة</t>
  </si>
  <si>
    <t>مشاعل محمد ماطر الحربي</t>
  </si>
  <si>
    <t>meshooo_25@hotmail.com</t>
  </si>
  <si>
    <t>ساره ردن بن هلال الحارثي</t>
  </si>
  <si>
    <t>hay-77@hotmail.com</t>
  </si>
  <si>
    <t>جوهره عبدالله علي الزهراني</t>
  </si>
  <si>
    <t>jojo13129@hotmail.com</t>
  </si>
  <si>
    <t>زينه هادي بن بخيت اليامي</t>
  </si>
  <si>
    <t>waham237@hotmail.com</t>
  </si>
  <si>
    <t>نوف شايع بن عبدالرحمن ابوشايع</t>
  </si>
  <si>
    <t>zaid9zaid9zaid@gmail.com</t>
  </si>
  <si>
    <t>لطيفه مسلم بن عبيد الدوسري</t>
  </si>
  <si>
    <t>ok2009-99@hotmail.com</t>
  </si>
  <si>
    <t>نوره عبدالرحمن صالح التركي</t>
  </si>
  <si>
    <t>ayman.ksa1@gmail.com</t>
  </si>
  <si>
    <t>وعد محمد سليمان العمر</t>
  </si>
  <si>
    <t>wa-ad-90@hotmail.com</t>
  </si>
  <si>
    <t>مشاعل محمد ناصر الدوسري</t>
  </si>
  <si>
    <t>dalooooa_118@hotmail.com</t>
  </si>
  <si>
    <t>سباء ثلاب بن خصيوي المقاطي</t>
  </si>
  <si>
    <t>madri_s@hotmail.com</t>
  </si>
  <si>
    <t>العنود فارس حسن العصيمي</t>
  </si>
  <si>
    <t>a_7lbeent511@hotmail.com</t>
  </si>
  <si>
    <t>هنادي محمد غلفيص الدوسري</t>
  </si>
  <si>
    <t>haano76@hotmail.com</t>
  </si>
  <si>
    <t>ريم عبدالرحمن بن فالح الصعيري</t>
  </si>
  <si>
    <t>reemo468@gmail.com</t>
  </si>
  <si>
    <t>امل مساعد صالح العتيبي</t>
  </si>
  <si>
    <t>obidallah@gmail.com</t>
  </si>
  <si>
    <t>لا يوجد واتس/ مراسلة بالبريد</t>
  </si>
  <si>
    <t>ميسون سعيد علي الشهري</t>
  </si>
  <si>
    <t>mayson20091@hotmail.com</t>
  </si>
  <si>
    <t>بسمه عبدالعزيز ناصر بن خنفور</t>
  </si>
  <si>
    <t>roosebb88@hotmail.com</t>
  </si>
  <si>
    <t>لطيفه سعد عبدالله الخطيفي</t>
  </si>
  <si>
    <t>dr_lsa009@hotmail.com</t>
  </si>
  <si>
    <t>آلاء فارس رافع العمري</t>
  </si>
  <si>
    <t>alaa.f.alamri@gmail.com</t>
  </si>
  <si>
    <t>زهور مسفر فرج المطيري</t>
  </si>
  <si>
    <t>zzz.088@hotmail.com</t>
  </si>
  <si>
    <t>ورود الحميدي وهق المطيري</t>
  </si>
  <si>
    <t>cute.tx2@gmail.com</t>
  </si>
  <si>
    <t>ميعاد حمس عوض العتيبي</t>
  </si>
  <si>
    <t>me3ad_999@hotmail.com</t>
  </si>
  <si>
    <t>صباح مريع سعود الشهراني</t>
  </si>
  <si>
    <t>ssaba1991@hotmail.com</t>
  </si>
  <si>
    <t>مشاعل سعد مبروك بن منديل</t>
  </si>
  <si>
    <t>mis_ho20@windowslive.com</t>
  </si>
  <si>
    <t>افنان سليمان عبدالله العقل</t>
  </si>
  <si>
    <t>fanonah1913@hotmail.com</t>
  </si>
  <si>
    <t>هيام صالح علي الصقير</t>
  </si>
  <si>
    <t>hemo_166@hotmail.com</t>
  </si>
  <si>
    <t>ولاء بنت نوري بن نواف الشمري</t>
  </si>
  <si>
    <t>goldenwool@live.com</t>
  </si>
  <si>
    <t>زبيده سالم بن ثابت ثابت</t>
  </si>
  <si>
    <t>a.l.i.209@hotmail.com</t>
  </si>
  <si>
    <t>ليلى ثلاب ناصر السبيعي</t>
  </si>
  <si>
    <t>al-dhib@hotmail.com</t>
  </si>
  <si>
    <t>شمس مويسان بن عبيد المطيري</t>
  </si>
  <si>
    <t>brg9999@msn.com</t>
  </si>
  <si>
    <t>بدريه سعود بن معيوف العنزي</t>
  </si>
  <si>
    <t>faroosa2012@gmail.com</t>
  </si>
  <si>
    <t>روان عبدالرحمن بن صالح الثنيان</t>
  </si>
  <si>
    <t>a19a9@hotmail.com</t>
  </si>
  <si>
    <t>سماح سعود بن حارب العتيبي</t>
  </si>
  <si>
    <t>tttsa10@hotmail.com</t>
  </si>
  <si>
    <t>منى سعيد بن مسفر الغامدى</t>
  </si>
  <si>
    <t>al-mnary@hotmail.com</t>
  </si>
  <si>
    <t>ميساء عبدالله رفاع المطيري</t>
  </si>
  <si>
    <t>mayoosaa444@hotmail.com</t>
  </si>
  <si>
    <t>شريفه علي محمد عسيري</t>
  </si>
  <si>
    <t>moon-star-07@hotmail.com</t>
  </si>
  <si>
    <t>منى عبدالله عبدالرحمن السبيل</t>
  </si>
  <si>
    <t>meanmoon@gmail.com</t>
  </si>
  <si>
    <t>هناء سعود بن محمد ال بالحارث</t>
  </si>
  <si>
    <t>hano1234.h.hh@gmail.com</t>
  </si>
  <si>
    <t>نوره عبدالله بن محمد الخنيفر</t>
  </si>
  <si>
    <t>sa12_.34@hotmail.com</t>
  </si>
  <si>
    <t>نوره سعيد علي السميري</t>
  </si>
  <si>
    <t>nourah9@gmail.com</t>
  </si>
  <si>
    <t>نوره عبدالعزيز عبدالرحمن العبدالرزاق</t>
  </si>
  <si>
    <t>lm.zy@hotmail.com</t>
  </si>
  <si>
    <t>عائشه احمد حزام الزهراني</t>
  </si>
  <si>
    <t>الجازي خلف فيحان الشمري</t>
  </si>
  <si>
    <t>g.3sl@hotmail.com</t>
  </si>
  <si>
    <t>بدريه عبدالعزيز سعد الراشد</t>
  </si>
  <si>
    <t>badryh00@hotmail.com</t>
  </si>
  <si>
    <t>لطيفه حمود عبدالله الشمري</t>
  </si>
  <si>
    <t>dluah.radi@hotmail.com</t>
  </si>
  <si>
    <t>حصه ابراهيم عبدالله المغيصيب</t>
  </si>
  <si>
    <t>m-7-sa@hotmail.com</t>
  </si>
  <si>
    <t>هياء منصور ناصر الدوسري</t>
  </si>
  <si>
    <t>meo1409@hotmail.com</t>
  </si>
  <si>
    <t>وجدان سعد سليمان الحاذور</t>
  </si>
  <si>
    <t>j.2.j2@hotmail.com</t>
  </si>
  <si>
    <t>زامل سليمان جويعد المطيري</t>
  </si>
  <si>
    <t>deathtunnel3@gmail.com</t>
  </si>
  <si>
    <t>شاهد الرسالة على الواتس ولم يرد</t>
  </si>
  <si>
    <t>شركة درعه</t>
  </si>
  <si>
    <t>علي احمد محمد كوشان</t>
  </si>
  <si>
    <t>vv_bb33@hotmail.com</t>
  </si>
  <si>
    <t>معاق /مناسبة له</t>
  </si>
  <si>
    <t>لا يوجد واتس اب/ مراسلة بالبريد</t>
  </si>
  <si>
    <t>عبدالله فلاح مبارك الحربي</t>
  </si>
  <si>
    <t>a-99-f@hotmail.com</t>
  </si>
  <si>
    <t>بدر مشبب بن عايض العتيبي</t>
  </si>
  <si>
    <t>Aboor_20@hotmail.com</t>
  </si>
  <si>
    <t>ليس معاق</t>
  </si>
  <si>
    <t>علي محمد موسى بارقي</t>
  </si>
  <si>
    <t>ede20142014@hotmail.com</t>
  </si>
  <si>
    <t>ايمن عبدالعزيز محمد العمر</t>
  </si>
  <si>
    <t>Mohammed Safar Alqahtani</t>
  </si>
  <si>
    <t xml:space="preserve">عبدالله يوسف الحمدان   </t>
  </si>
  <si>
    <t>علي عبدالله علي النفيسة</t>
  </si>
  <si>
    <t>عبدالعزيز محمد إبراهيم العثيمين</t>
  </si>
  <si>
    <t>عبد العزيز عبد العظيم عبد العزيز الغريب</t>
  </si>
  <si>
    <t>فهد بن خالد بن محمد السليطين</t>
  </si>
  <si>
    <t>علي حسن الشهري</t>
  </si>
  <si>
    <t>Fahad Abdullah Allabidi</t>
  </si>
  <si>
    <t>f.abdullah87@yahoo.com</t>
  </si>
  <si>
    <t>مـحـمـد يـحـي أحـمـد سـفـيـانـي</t>
  </si>
  <si>
    <t>whw1409@hotmail.com</t>
  </si>
  <si>
    <t>رفض لان الراتب قليل وهو متزوج</t>
  </si>
  <si>
    <t>موظفين معرض لقاءات/ معاق</t>
  </si>
  <si>
    <t>موظفين من البوابة</t>
  </si>
  <si>
    <t>استقبال/ إداري</t>
  </si>
  <si>
    <t>ajarfan@gmail.com</t>
  </si>
  <si>
    <t xml:space="preserve"> عناد خالد الدعجاني</t>
  </si>
  <si>
    <t> ANAD-_-666@hotmail.com</t>
  </si>
  <si>
    <t>الاستفسار عن الاعاقة مع الاعلان</t>
  </si>
  <si>
    <t>معاذ مساعد الحربي</t>
  </si>
  <si>
    <t> txz.666@hotmail.com</t>
  </si>
  <si>
    <t xml:space="preserve"> فيصل محمد الاسمري</t>
  </si>
  <si>
    <t>princefaisal_2@hotmail.com</t>
  </si>
  <si>
    <t>jaza1410@hotmail.com</t>
  </si>
  <si>
    <t> سعيد علي الشهراني</t>
  </si>
  <si>
    <t>الاستفسار عن الاعاقة مع الاعلان/ مراسلة بالبريد</t>
  </si>
  <si>
    <t>مطر عواض الشلوي</t>
  </si>
  <si>
    <t>سالم عواد الشمري</t>
  </si>
  <si>
    <t>CV8398115</t>
  </si>
  <si>
    <t>سميحه عيضه ابن علي الزهراني</t>
  </si>
  <si>
    <t>موظف خدمة عملاء</t>
  </si>
  <si>
    <t>se_az@windowslive.com</t>
  </si>
  <si>
    <t>شركة الدنيا الدولية</t>
  </si>
  <si>
    <t>يوجد واتس آب</t>
  </si>
  <si>
    <t>CV8415390</t>
  </si>
  <si>
    <t>افراح احمد محمدسعيد الشريف</t>
  </si>
  <si>
    <t>farahsf_2020@hotmail.com</t>
  </si>
  <si>
    <t>CV8500416</t>
  </si>
  <si>
    <t>مى احمد بن حامد البركاتىالشريف</t>
  </si>
  <si>
    <t>mayalshreef@gmail.com</t>
  </si>
  <si>
    <t>CV8600372</t>
  </si>
  <si>
    <t xml:space="preserve">CV8657586 </t>
  </si>
  <si>
    <t>يوسف محمد سليمان الثقفي</t>
  </si>
  <si>
    <t>my.1409@hotmail.com</t>
  </si>
  <si>
    <t>CV8709116</t>
  </si>
  <si>
    <t>نجلاء محمد عبدالعالي السهلي</t>
  </si>
  <si>
    <t>juliaa-1990@hotmail.com</t>
  </si>
  <si>
    <t>CV8710999</t>
  </si>
  <si>
    <t>صباح مصطفى بن خدابخش غوث</t>
  </si>
  <si>
    <t>katraina-cool-1990@hotmail.com</t>
  </si>
  <si>
    <t>لا يوجد واتس اب/ مراسلة بالبريد / الرسالة لم تصل / خطأ بالبريد</t>
  </si>
  <si>
    <t xml:space="preserve">CV8711821 </t>
  </si>
  <si>
    <t>اماني محمد ناصر ال هلال</t>
  </si>
  <si>
    <t>mony.m.a@hotmail.com</t>
  </si>
  <si>
    <t>CV8720179</t>
  </si>
  <si>
    <t>سحر عبدالله علي الغامدي</t>
  </si>
  <si>
    <t>s0351515@hotmail.com</t>
  </si>
  <si>
    <t>CV8731753</t>
  </si>
  <si>
    <t>نوال عبدالرحمن وازع البقمي</t>
  </si>
  <si>
    <t>dalo3te22-7@hotmail.com</t>
  </si>
  <si>
    <t>CV8735622</t>
  </si>
  <si>
    <t>احمد عطيه احمد الزهراني</t>
  </si>
  <si>
    <t>a7mad0909@hotmail.com</t>
  </si>
  <si>
    <t>CV8846324</t>
  </si>
  <si>
    <t>رنده سلامه بن سالم الحربي</t>
  </si>
  <si>
    <t>lala3333@hotmail.com</t>
  </si>
  <si>
    <t>CV8851064</t>
  </si>
  <si>
    <t>ولاء مطر مسرع الحربي</t>
  </si>
  <si>
    <t>cutegirl201016@hotmail.com</t>
  </si>
  <si>
    <t>CV8895017</t>
  </si>
  <si>
    <t>نوره سالم رهيدن الجهنى</t>
  </si>
  <si>
    <t>dunots-4@hotmail.com</t>
  </si>
  <si>
    <t>CV8947618</t>
  </si>
  <si>
    <t>عائشه سعيد متعب العمري</t>
  </si>
  <si>
    <t>a-lolo-a@hotmail.com</t>
  </si>
  <si>
    <t>CV9000733</t>
  </si>
  <si>
    <t>خليل عبدالله محمد الكيادي</t>
  </si>
  <si>
    <t>sha-sha_2009@hotmail.com</t>
  </si>
  <si>
    <t xml:space="preserve">CV9001283 </t>
  </si>
  <si>
    <t>ندى عبدالرحمن محمد غاوي</t>
  </si>
  <si>
    <t>honey-n-88@hotmail.com</t>
  </si>
  <si>
    <t>CV9018091</t>
  </si>
  <si>
    <t>خضراء فتحي محمد سعد</t>
  </si>
  <si>
    <t>m.o0on14@hotmail.com</t>
  </si>
  <si>
    <t>CV9027727</t>
  </si>
  <si>
    <t>سميره عمر احمد خواجه</t>
  </si>
  <si>
    <t>alhanen20112011@hotmail.com</t>
  </si>
  <si>
    <t>CV9142658</t>
  </si>
  <si>
    <t>هيام حسن قاسم اليماني</t>
  </si>
  <si>
    <t>hayoma.11@hotmail.com</t>
  </si>
  <si>
    <t xml:space="preserve">CV9228353 </t>
  </si>
  <si>
    <t>ساره حامد عيسى المالكي</t>
  </si>
  <si>
    <t>sss-s44@hotmail.com</t>
  </si>
  <si>
    <t xml:space="preserve">CV9270996 </t>
  </si>
  <si>
    <t>ناصر عبدالله هزاع المهداوي</t>
  </si>
  <si>
    <t>nasser05311@hotmail.com</t>
  </si>
  <si>
    <t>CV1015715</t>
  </si>
  <si>
    <t>حمده سعد حمدان السلمى</t>
  </si>
  <si>
    <t>gal-alrwoh@hotmail.com</t>
  </si>
  <si>
    <t>CV10180513</t>
  </si>
  <si>
    <t>اشواق حسن علي الزهراني</t>
  </si>
  <si>
    <t>aswag9999@gmail.com</t>
  </si>
  <si>
    <t>CV10184982</t>
  </si>
  <si>
    <t>شعاع محمد بن عبدالرحمن الحارثي</t>
  </si>
  <si>
    <t>sh3sh3-_-@hotmail.com</t>
  </si>
  <si>
    <t>CV10206491</t>
  </si>
  <si>
    <t>عاليه ناصر صالح الحارثي</t>
  </si>
  <si>
    <t>aliahnasser@hotmail.com</t>
  </si>
  <si>
    <t>CV10298668</t>
  </si>
  <si>
    <t>امل عمار جالي السلمي</t>
  </si>
  <si>
    <t>am.911.a@hotmail.com</t>
  </si>
  <si>
    <t>CV10375921</t>
  </si>
  <si>
    <t>هبه غازي منصور متوكل</t>
  </si>
  <si>
    <t>e7sas-m2010@hotmail.com</t>
  </si>
  <si>
    <t>CV10587584</t>
  </si>
  <si>
    <t>صباح احمد علي الغامدي</t>
  </si>
  <si>
    <t>ook280@yahoo.com</t>
  </si>
  <si>
    <t>CV10813845</t>
  </si>
  <si>
    <t>نجود خالد ابن حسن مساوى الفي</t>
  </si>
  <si>
    <t>alfikhalid@yahoo.com.sg</t>
  </si>
  <si>
    <t>CV10952276</t>
  </si>
  <si>
    <t>ساميه عقيل جابر العبدلي</t>
  </si>
  <si>
    <t>g.a.g100@hotmail.com</t>
  </si>
  <si>
    <t>CV11012396</t>
  </si>
  <si>
    <t>ساره شوعي عبدالله شنيمر</t>
  </si>
  <si>
    <t>asdnem@hotmail.com</t>
  </si>
  <si>
    <t>CV11029759</t>
  </si>
  <si>
    <t>نجود فهد عبدالله الصويغ</t>
  </si>
  <si>
    <t>yossef896@hotmail.com</t>
  </si>
  <si>
    <t>CV11068373</t>
  </si>
  <si>
    <t>اماني حامد احمد السالمي</t>
  </si>
  <si>
    <t>leelias-2010@hotmail.com</t>
  </si>
  <si>
    <t>CV11239828</t>
  </si>
  <si>
    <t>أفراح ناصر بن هزاع العتيبي</t>
  </si>
  <si>
    <t>afra7_afra7@hotmail.com</t>
  </si>
  <si>
    <t>CV11427415</t>
  </si>
  <si>
    <t>موسى يوسف بن احمد عسيري</t>
  </si>
  <si>
    <t>m-y1410@hotmail.com</t>
  </si>
  <si>
    <t>CV11699014</t>
  </si>
  <si>
    <t>خلود علي بن خلف المطيري</t>
  </si>
  <si>
    <t>aasd200829@gmail.com</t>
  </si>
  <si>
    <t>CV11778786</t>
  </si>
  <si>
    <t>مريم بنت علي بن مهدي الحودلي</t>
  </si>
  <si>
    <t>mariam-a7m@hotmail.com</t>
  </si>
  <si>
    <t>CV9028526</t>
  </si>
  <si>
    <t>عهود حسن حمد الغانمي</t>
  </si>
  <si>
    <t>hmsat2011@hotmail.com</t>
  </si>
  <si>
    <t>عبدالله المهداوي</t>
  </si>
  <si>
    <t>يرغب في وظيفة بجدة أو مكة ... الرياض بعيدة عن الليث</t>
  </si>
  <si>
    <t>شركة المسكن الميسر</t>
  </si>
  <si>
    <t>عبدالكريم حمد الحميد</t>
  </si>
  <si>
    <t>يوجد واتس آب //+استفسار عن نوع الإعاقة</t>
  </si>
  <si>
    <t>خالد عبدالرحمن المحمادي</t>
  </si>
  <si>
    <t>عبدالعزيز سعيد ال مدشوش</t>
  </si>
  <si>
    <t xml:space="preserve"> azo6000@gmail.com</t>
  </si>
  <si>
    <t xml:space="preserve"> ناصر عبدالله السبيعي</t>
  </si>
  <si>
    <t>مشعل حسين ال سالم</t>
  </si>
  <si>
    <t>يرغب في التقدم للوظيفة / تبين أنه غير معاق</t>
  </si>
  <si>
    <t>ملهوي موسي الربعي</t>
  </si>
  <si>
    <t xml:space="preserve"> ايمن عبدالله التويجري</t>
  </si>
  <si>
    <t xml:space="preserve"> roo7-ayman@hotmail.com</t>
  </si>
  <si>
    <t>خالد سعود المطيري</t>
  </si>
  <si>
    <t>فيصل محمد الاسمري</t>
  </si>
  <si>
    <t xml:space="preserve"> princefaisal_2@hotmail.com</t>
  </si>
  <si>
    <t>تبين أنه غير معاق تم ترشيحه لوظيفة استقبال شركة أنظمة الكمبيوتر السعودية</t>
  </si>
  <si>
    <t xml:space="preserve"> رائد عبدالله حكمي</t>
  </si>
  <si>
    <t>يوجد واتس آب
-- تقدم عن طريق البوابة</t>
  </si>
  <si>
    <t>عمر المطيري</t>
  </si>
  <si>
    <t>عبدالعزيز الشهراني</t>
  </si>
  <si>
    <t>سلمان العميم</t>
  </si>
  <si>
    <t>عبدالله القحطاني</t>
  </si>
  <si>
    <t>يوجد واتس اب/ مراسلة بالبريد</t>
  </si>
  <si>
    <t>ناصر المقاطي</t>
  </si>
  <si>
    <t>عبدالله المطيري</t>
  </si>
  <si>
    <t>نواف الرويلي</t>
  </si>
  <si>
    <t>فيصل العتيق</t>
  </si>
  <si>
    <t>مهند عبدالله المزيني</t>
  </si>
  <si>
    <t>موافق</t>
  </si>
  <si>
    <t>عبدالرحمن مساوي</t>
  </si>
  <si>
    <t>راكان العتيبي</t>
  </si>
  <si>
    <t xml:space="preserve">CV8874826 </t>
  </si>
  <si>
    <t>عبدالحكيم محمد سماح الشراري</t>
  </si>
  <si>
    <t>لا يوجد إعاقة</t>
  </si>
  <si>
    <t>CV11933979</t>
  </si>
  <si>
    <t>فايز دحيم خزام البيشي</t>
  </si>
  <si>
    <t>عبدالرحمن صائغ</t>
  </si>
  <si>
    <t>مرفق على البوابة سيرة ذاتية من طاقات</t>
  </si>
  <si>
    <t>يوجد واتس آب
-- تقدم عن طريق البوابة على (وظيفة استقبال ووظيفة خدمة عملاء) وظيفة موظف خدمة عملاء:لذوي الاحتياجات الخاصة/ تم ترشيحة لوظيفة موظف استقبال حيث أنها لا افضلية</t>
  </si>
  <si>
    <t>أحمد محمد القحطاني</t>
  </si>
  <si>
    <t xml:space="preserve">CV9364659 </t>
  </si>
  <si>
    <t>ابراهيم بن ثاني بن حدران العنزي</t>
  </si>
  <si>
    <t>عبدالله علي الشهري</t>
  </si>
  <si>
    <t>احمد ماجد دانش</t>
  </si>
  <si>
    <t xml:space="preserve"> mad@majiddanish.com</t>
  </si>
  <si>
    <t xml:space="preserve"> ارغب العمل في مكة المكرمة او جدة لحالتي الخاصة </t>
  </si>
  <si>
    <t xml:space="preserve">لا يوجد واتس اب/ مراسلة بالبريد
--- الاعاقة : الدراع الايمن لا استطيع تحريكة وانما كف يد اليمنه استطيع تحريكها  وهذه الاعاقة حصلت بعد اجراء عملية جراحية لي . </t>
  </si>
  <si>
    <t>عبدالله محمد براك عيد</t>
  </si>
  <si>
    <t xml:space="preserve"> abooode_236@hotmail.com</t>
  </si>
  <si>
    <t>راشد عايض الدوسري</t>
  </si>
  <si>
    <t>ابراهيم عبدالعزيز موسى</t>
  </si>
  <si>
    <t xml:space="preserve"> عبدالله لافي الحربي</t>
  </si>
  <si>
    <t xml:space="preserve"> نواف عيضه المالكي</t>
  </si>
  <si>
    <t xml:space="preserve"> abdullahalmarzoug@gmail.com</t>
  </si>
  <si>
    <t>يوجد واتس آب
نوع الإعاقة: تكسر في الدم أنيميا منجلية (سيكلسيل)</t>
  </si>
  <si>
    <t>يوجد واتس آب
ارتعاشات عضليةولا يحتاج رفيق</t>
  </si>
  <si>
    <t>CV889830</t>
  </si>
  <si>
    <t>لا يوجد واتس اب/ مراسلة بالبريد
•         نوع الاعاقة بالتحديد :انيميا منجليه
•         هل تحتاج لرفيق أم لا: لا
حافز</t>
  </si>
  <si>
    <t>منير حمد المطوع العتيبي</t>
  </si>
  <si>
    <t>لا يوجد _ غير مسجل بالبوابة _ عن  طريق واتس</t>
  </si>
  <si>
    <t>يوجد واتس اب
--- الموظف غير مسجل بالبوابة ولكنه يسأل عن وظيفة وهو من ذوي الإحتياجات الخاصة "التراخي فالاعصاب"</t>
  </si>
  <si>
    <t>عبدالله معيبد الساير الحربي</t>
  </si>
  <si>
    <t>يوجد واتس آب
---- تقدم على الوظيفة عن طريق البوابة</t>
  </si>
  <si>
    <t xml:space="preserve"> موظفين تم اقتراحهم  للتوظيف بمشروع إي-دوام (الاجمالي/ 659 موظف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</si>
</sst>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59" x14ac:knownFonts="1">
    <font>
      <sz val="11"/>
      <color rgb="FF000000"/>
      <name val="Century Gothic"/>
    </font>
    <font>
      <sz val="10"/>
      <name val="Century Gothic"/>
    </font>
    <font>
      <b/>
      <sz val="11"/>
      <name val="Century Gothic"/>
    </font>
    <font>
      <b/>
      <sz val="11"/>
      <color rgb="FFFFFFFF"/>
      <name val="Century Gothic"/>
    </font>
    <font>
      <b/>
      <sz val="11"/>
      <color rgb="FF00B050"/>
      <name val="Century Gothic"/>
    </font>
    <font>
      <b/>
      <sz val="11"/>
      <color rgb="FFFF0000"/>
      <name val="Century Gothic"/>
    </font>
    <font>
      <b/>
      <sz val="14"/>
      <color rgb="FF000000"/>
      <name val="Janna lt"/>
    </font>
    <font>
      <sz val="16"/>
      <color rgb="FFB27700"/>
      <name val="Century Gothic"/>
    </font>
    <font>
      <b/>
      <sz val="14"/>
      <color rgb="FFB37800"/>
      <name val="Janna lt"/>
    </font>
    <font>
      <sz val="11"/>
      <name val="Century Gothic"/>
    </font>
    <font>
      <b/>
      <sz val="10"/>
      <color rgb="FFF3F3F3"/>
      <name val="Century Gothic"/>
    </font>
    <font>
      <b/>
      <sz val="11"/>
      <color rgb="FFFFFFFF"/>
      <name val="Janna lt"/>
    </font>
    <font>
      <b/>
      <sz val="10"/>
      <name val="Century Gothic"/>
    </font>
    <font>
      <sz val="11"/>
      <color rgb="FF23A38B"/>
      <name val="Century Gothic"/>
    </font>
    <font>
      <b/>
      <sz val="11"/>
      <color rgb="FF000000"/>
      <name val="Janna lt"/>
    </font>
    <font>
      <sz val="10"/>
      <color rgb="FF0000FF"/>
      <name val="Century Gothic"/>
    </font>
    <font>
      <b/>
      <sz val="10"/>
      <color rgb="FF1A7A68"/>
      <name val="Century Gothic"/>
    </font>
    <font>
      <b/>
      <u/>
      <sz val="10"/>
      <color rgb="FF0000FF"/>
      <name val="Century Gothic"/>
    </font>
    <font>
      <u/>
      <sz val="10"/>
      <color rgb="FF0000FF"/>
      <name val="Century Gothic"/>
    </font>
    <font>
      <sz val="14"/>
      <color rgb="FF000000"/>
      <name val="Janna lt"/>
    </font>
    <font>
      <b/>
      <sz val="14"/>
      <color rgb="FFFFFFFF"/>
      <name val="Janna lt"/>
    </font>
    <font>
      <b/>
      <sz val="11"/>
      <color rgb="FF1A7966"/>
      <name val="Janna lt"/>
    </font>
    <font>
      <b/>
      <sz val="12"/>
      <color rgb="FF000000"/>
      <name val="Times New Roman"/>
    </font>
    <font>
      <b/>
      <sz val="11"/>
      <color rgb="FFFA7D00"/>
      <name val="Arial"/>
      <family val="2"/>
      <charset val="178"/>
      <scheme val="minor"/>
    </font>
    <font>
      <sz val="12"/>
      <name val="Arial"/>
      <family val="1"/>
      <scheme val="minor"/>
    </font>
    <font>
      <sz val="12"/>
      <color theme="4" tint="-0.249977111117893"/>
      <name val="Janna LT"/>
    </font>
    <font>
      <sz val="12"/>
      <color theme="0"/>
      <name val="Janna LT"/>
    </font>
    <font>
      <b/>
      <sz val="14"/>
      <color rgb="FF0F6F58"/>
      <name val="Janna LT"/>
    </font>
    <font>
      <u/>
      <sz val="12"/>
      <color theme="10"/>
      <name val="Arial"/>
      <family val="1"/>
      <scheme val="minor"/>
    </font>
    <font>
      <b/>
      <sz val="12"/>
      <color rgb="FF18B48F"/>
      <name val="Arial"/>
      <family val="1"/>
      <scheme val="minor"/>
    </font>
    <font>
      <b/>
      <sz val="12"/>
      <color rgb="FF18B48F"/>
      <name val="Janna LT"/>
    </font>
    <font>
      <b/>
      <sz val="14"/>
      <color theme="0"/>
      <name val="Janna LT"/>
    </font>
    <font>
      <sz val="12"/>
      <name val="Janna LT"/>
    </font>
    <font>
      <sz val="14"/>
      <name val="Janna LT"/>
    </font>
    <font>
      <b/>
      <sz val="16"/>
      <name val="Janna LT"/>
    </font>
    <font>
      <b/>
      <sz val="14"/>
      <color rgb="FF0B5140"/>
      <name val="Janna LT"/>
    </font>
    <font>
      <b/>
      <sz val="12"/>
      <color theme="0"/>
      <name val="Janna LT"/>
    </font>
    <font>
      <b/>
      <sz val="18"/>
      <color theme="0"/>
      <name val="Tahoma"/>
      <family val="2"/>
    </font>
    <font>
      <sz val="12"/>
      <color theme="1"/>
      <name val="Janna LT"/>
    </font>
    <font>
      <u/>
      <sz val="12"/>
      <color theme="1"/>
      <name val="Janna LT"/>
    </font>
    <font>
      <b/>
      <sz val="14"/>
      <color theme="1"/>
      <name val="Janna LT"/>
    </font>
    <font>
      <sz val="12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color theme="1"/>
      <name val="Janna LT"/>
    </font>
    <font>
      <sz val="12"/>
      <color theme="1"/>
      <name val="Arial"/>
      <family val="1"/>
      <scheme val="minor"/>
    </font>
    <font>
      <sz val="11"/>
      <color rgb="FF000000"/>
      <name val="Century Gothic"/>
      <family val="2"/>
    </font>
    <font>
      <b/>
      <sz val="18"/>
      <color rgb="FF000000"/>
      <name val="Tahoma"/>
      <family val="2"/>
    </font>
    <font>
      <b/>
      <sz val="11"/>
      <color rgb="FF000000"/>
      <name val="Century Gothic"/>
      <family val="2"/>
    </font>
    <font>
      <b/>
      <sz val="12"/>
      <color rgb="FFFFFFFF"/>
      <name val="Tahoma"/>
      <family val="2"/>
    </font>
    <font>
      <b/>
      <sz val="12"/>
      <color rgb="FF000000"/>
      <name val="Tahoma"/>
      <family val="2"/>
    </font>
    <font>
      <b/>
      <u/>
      <sz val="12"/>
      <color rgb="FF0000FF"/>
      <name val="Tahoma"/>
      <family val="2"/>
    </font>
    <font>
      <b/>
      <sz val="12"/>
      <color rgb="FF1A7A68"/>
      <name val="Tahoma"/>
      <family val="2"/>
    </font>
    <font>
      <b/>
      <sz val="11"/>
      <name val="Century Gothic"/>
      <family val="2"/>
    </font>
    <font>
      <b/>
      <sz val="11"/>
      <color rgb="FF000000"/>
      <name val="Tahoma"/>
      <family val="2"/>
    </font>
    <font>
      <b/>
      <u/>
      <sz val="11"/>
      <color rgb="FF0000FF"/>
      <name val="Tahoma"/>
      <family val="2"/>
    </font>
    <font>
      <b/>
      <u/>
      <sz val="12"/>
      <color rgb="FF0000FF"/>
      <name val="Arial"/>
      <family val="2"/>
    </font>
    <font>
      <b/>
      <sz val="16"/>
      <color rgb="FF000000"/>
      <name val="Tahoma"/>
      <family val="2"/>
    </font>
    <font>
      <b/>
      <sz val="16"/>
      <name val="Century Gothic"/>
      <family val="2"/>
    </font>
    <font>
      <b/>
      <u/>
      <sz val="11"/>
      <color rgb="FF0563C1"/>
      <name val="Century Gothic"/>
      <family val="2"/>
    </font>
  </fonts>
  <fills count="35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00B0F0"/>
        <bgColor rgb="FF00B0F0"/>
      </patternFill>
    </fill>
    <fill>
      <patternFill patternType="solid">
        <fgColor rgb="FFFF0000"/>
        <bgColor rgb="FFFF0000"/>
      </patternFill>
    </fill>
    <fill>
      <patternFill patternType="solid">
        <fgColor rgb="FFF3F3F3"/>
        <bgColor rgb="FFF3F3F3"/>
      </patternFill>
    </fill>
    <fill>
      <patternFill patternType="solid">
        <fgColor rgb="FF23A38B"/>
        <bgColor rgb="FF23A38B"/>
      </patternFill>
    </fill>
    <fill>
      <patternFill patternType="solid">
        <fgColor rgb="FFF2F2F2"/>
        <bgColor rgb="FFF2F2F2"/>
      </patternFill>
    </fill>
    <fill>
      <patternFill patternType="solid">
        <fgColor rgb="FF1A7A68"/>
        <bgColor rgb="FF1A7A68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</patternFill>
    </fill>
    <fill>
      <patternFill patternType="solid">
        <fgColor rgb="FF18B48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9A9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BF3EC"/>
        <bgColor rgb="FFCBF3EC"/>
      </patternFill>
    </fill>
    <fill>
      <patternFill patternType="solid">
        <fgColor rgb="FFE3E1DC"/>
        <bgColor rgb="FFE3E1DC"/>
      </patternFill>
    </fill>
    <fill>
      <patternFill patternType="solid">
        <fgColor rgb="FF1A7966"/>
        <bgColor rgb="FF1A7966"/>
      </patternFill>
    </fill>
    <fill>
      <patternFill patternType="solid">
        <fgColor rgb="FFD8D8D8"/>
        <bgColor rgb="FFD8D8D8"/>
      </patternFill>
    </fill>
    <fill>
      <patternFill patternType="solid">
        <fgColor rgb="FFFF9999"/>
        <bgColor rgb="FFFF9999"/>
      </patternFill>
    </fill>
    <fill>
      <patternFill patternType="solid">
        <fgColor rgb="FFADA598"/>
        <bgColor rgb="FFADA598"/>
      </patternFill>
    </fill>
    <fill>
      <patternFill patternType="solid">
        <fgColor rgb="FFBFBFBF"/>
        <bgColor rgb="FFBFBFBF"/>
      </patternFill>
    </fill>
    <fill>
      <patternFill patternType="solid">
        <fgColor rgb="FFC9EDFF"/>
        <bgColor rgb="FFC9EDFF"/>
      </patternFill>
    </fill>
    <fill>
      <patternFill patternType="solid">
        <fgColor rgb="FF92D050"/>
        <bgColor rgb="FF92D050"/>
      </patternFill>
    </fill>
    <fill>
      <patternFill patternType="solid">
        <fgColor rgb="FFFFE0A3"/>
        <bgColor rgb="FFFFE0A3"/>
      </patternFill>
    </fill>
    <fill>
      <patternFill patternType="solid">
        <fgColor rgb="FFFFE5FF"/>
        <bgColor rgb="FFFFE5FF"/>
      </patternFill>
    </fill>
    <fill>
      <patternFill patternType="solid">
        <fgColor rgb="FFFFFF00"/>
        <bgColor rgb="FFFFFF00"/>
      </patternFill>
    </fill>
    <fill>
      <patternFill patternType="solid">
        <fgColor rgb="FFFFAE0C"/>
        <bgColor rgb="FFFFAE0C"/>
      </patternFill>
    </fill>
    <fill>
      <patternFill patternType="solid">
        <fgColor rgb="FFD99594"/>
        <bgColor rgb="FFD99594"/>
      </patternFill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rgb="FF9CC2E5"/>
        <bgColor rgb="FF9CC2E5"/>
      </patternFill>
    </fill>
    <fill>
      <patternFill patternType="solid">
        <fgColor rgb="FFB1EDEC"/>
        <bgColor rgb="FFB1EDEC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B27700"/>
      </bottom>
      <diagonal/>
    </border>
    <border>
      <left style="thin">
        <color rgb="FFB27700"/>
      </left>
      <right/>
      <top style="thin">
        <color rgb="FFB27700"/>
      </top>
      <bottom style="thin">
        <color rgb="FFB27700"/>
      </bottom>
      <diagonal/>
    </border>
    <border>
      <left/>
      <right/>
      <top style="thin">
        <color rgb="FFB27700"/>
      </top>
      <bottom style="thin">
        <color rgb="FFB27700"/>
      </bottom>
      <diagonal/>
    </border>
    <border>
      <left style="thin">
        <color rgb="FFB27700"/>
      </left>
      <right/>
      <top/>
      <bottom style="thin">
        <color rgb="FF434343"/>
      </bottom>
      <diagonal/>
    </border>
    <border>
      <left/>
      <right style="thin">
        <color rgb="FFB27700"/>
      </right>
      <top style="thin">
        <color rgb="FFB27700"/>
      </top>
      <bottom style="thin">
        <color rgb="FFB27700"/>
      </bottom>
      <diagonal/>
    </border>
    <border>
      <left style="thin">
        <color rgb="FFB27700"/>
      </left>
      <right style="thin">
        <color rgb="FFB27700"/>
      </right>
      <top style="thin">
        <color rgb="FFB27700"/>
      </top>
      <bottom style="thin">
        <color rgb="FFB27700"/>
      </bottom>
      <diagonal/>
    </border>
    <border>
      <left style="thin">
        <color rgb="FF434343"/>
      </left>
      <right/>
      <top/>
      <bottom style="thin">
        <color rgb="FF434343"/>
      </bottom>
      <diagonal/>
    </border>
    <border>
      <left style="thin">
        <color rgb="FFB27700"/>
      </left>
      <right style="thin">
        <color rgb="FFB27700"/>
      </right>
      <top style="thin">
        <color rgb="FFB27700"/>
      </top>
      <bottom/>
      <diagonal/>
    </border>
    <border>
      <left style="thin">
        <color rgb="FF434343"/>
      </left>
      <right/>
      <top/>
      <bottom/>
      <diagonal/>
    </border>
    <border>
      <left style="thin">
        <color rgb="FFB27700"/>
      </left>
      <right/>
      <top style="thin">
        <color rgb="FFB27700"/>
      </top>
      <bottom/>
      <diagonal/>
    </border>
    <border>
      <left/>
      <right style="thin">
        <color rgb="FFB27700"/>
      </right>
      <top style="thin">
        <color rgb="FFB27700"/>
      </top>
      <bottom/>
      <diagonal/>
    </border>
    <border>
      <left style="thin">
        <color rgb="FFB27700"/>
      </left>
      <right style="thin">
        <color rgb="FFB27700"/>
      </right>
      <top/>
      <bottom/>
      <diagonal/>
    </border>
    <border>
      <left style="thin">
        <color rgb="FFB27700"/>
      </left>
      <right/>
      <top/>
      <bottom/>
      <diagonal/>
    </border>
    <border>
      <left/>
      <right style="thin">
        <color rgb="FFB27700"/>
      </right>
      <top/>
      <bottom/>
      <diagonal/>
    </border>
    <border>
      <left style="thin">
        <color rgb="FFB27700"/>
      </left>
      <right style="thin">
        <color rgb="FFB27700"/>
      </right>
      <top/>
      <bottom style="thin">
        <color rgb="FFB27700"/>
      </bottom>
      <diagonal/>
    </border>
    <border>
      <left style="thin">
        <color rgb="FFB27700"/>
      </left>
      <right/>
      <top/>
      <bottom style="thin">
        <color rgb="FFB27700"/>
      </bottom>
      <diagonal/>
    </border>
    <border>
      <left/>
      <right style="thin">
        <color rgb="FFB27700"/>
      </right>
      <top/>
      <bottom style="thin">
        <color rgb="FFB27700"/>
      </bottom>
      <diagonal/>
    </border>
    <border>
      <left/>
      <right/>
      <top style="thin">
        <color rgb="FFB277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rgb="FFC89400"/>
      </right>
      <top style="medium">
        <color rgb="FFC89400"/>
      </top>
      <bottom style="medium">
        <color rgb="FFC89400"/>
      </bottom>
      <diagonal/>
    </border>
    <border>
      <left style="medium">
        <color rgb="FFC89400"/>
      </left>
      <right/>
      <top style="medium">
        <color rgb="FFC89400"/>
      </top>
      <bottom style="medium">
        <color rgb="FFC894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 style="thin">
        <color rgb="FFC89400"/>
      </left>
      <right/>
      <top style="thin">
        <color rgb="FFC89400"/>
      </top>
      <bottom/>
      <diagonal/>
    </border>
    <border>
      <left/>
      <right/>
      <top style="thin">
        <color rgb="FFC89400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double">
        <color rgb="FFCC9900"/>
      </left>
      <right style="thin">
        <color rgb="FF7F7F7F"/>
      </right>
      <top style="double">
        <color rgb="FFCC9900"/>
      </top>
      <bottom style="double">
        <color rgb="FFCC9900"/>
      </bottom>
      <diagonal/>
    </border>
    <border>
      <left style="thin">
        <color rgb="FF7F7F7F"/>
      </left>
      <right style="thin">
        <color rgb="FF7F7F7F"/>
      </right>
      <top style="double">
        <color rgb="FFCC9900"/>
      </top>
      <bottom style="double">
        <color rgb="FFCC9900"/>
      </bottom>
      <diagonal/>
    </border>
    <border>
      <left style="thin">
        <color rgb="FF7F7F7F"/>
      </left>
      <right style="double">
        <color rgb="FFCC9900"/>
      </right>
      <top style="double">
        <color rgb="FFCC9900"/>
      </top>
      <bottom style="double">
        <color rgb="FFCC9900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medium">
        <color rgb="FFBF9900"/>
      </left>
      <right style="medium">
        <color rgb="FFBF9900"/>
      </right>
      <top/>
      <bottom style="medium">
        <color rgb="FFBF9900"/>
      </bottom>
      <diagonal/>
    </border>
    <border>
      <left style="medium">
        <color rgb="FFBF9900"/>
      </left>
      <right style="medium">
        <color rgb="FFBF9900"/>
      </right>
      <top style="medium">
        <color rgb="FFBF9900"/>
      </top>
      <bottom style="medium">
        <color rgb="FFBF9900"/>
      </bottom>
      <diagonal/>
    </border>
    <border>
      <left style="medium">
        <color rgb="FFBF9900"/>
      </left>
      <right style="medium">
        <color rgb="FFBF9900"/>
      </right>
      <top style="medium">
        <color rgb="FFBF9900"/>
      </top>
      <bottom/>
      <diagonal/>
    </border>
    <border>
      <left style="medium">
        <color rgb="FFBF9900"/>
      </left>
      <right style="medium">
        <color rgb="FFBF9900"/>
      </right>
      <top/>
      <bottom/>
      <diagonal/>
    </border>
    <border>
      <left style="medium">
        <color rgb="FFBF9900"/>
      </left>
      <right/>
      <top style="medium">
        <color rgb="FFBF9900"/>
      </top>
      <bottom style="medium">
        <color rgb="FFBF9900"/>
      </bottom>
      <diagonal/>
    </border>
    <border>
      <left/>
      <right/>
      <top style="medium">
        <color rgb="FFBF9900"/>
      </top>
      <bottom style="medium">
        <color rgb="FFBF9900"/>
      </bottom>
      <diagonal/>
    </border>
    <border>
      <left/>
      <right style="medium">
        <color rgb="FFBF9900"/>
      </right>
      <top style="medium">
        <color rgb="FFBF9900"/>
      </top>
      <bottom style="medium">
        <color rgb="FFBF9900"/>
      </bottom>
      <diagonal/>
    </border>
  </borders>
  <cellStyleXfs count="5">
    <xf numFmtId="0" fontId="0" fillId="0" borderId="0"/>
    <xf numFmtId="0" fontId="23" fillId="11" borderId="22" applyNumberFormat="0" applyAlignment="0" applyProtection="0"/>
    <xf numFmtId="0" fontId="24" fillId="0" borderId="0"/>
    <xf numFmtId="0" fontId="28" fillId="0" borderId="0" applyNumberFormat="0" applyFill="0" applyBorder="0" applyAlignment="0" applyProtection="0"/>
    <xf numFmtId="0" fontId="45" fillId="0" borderId="0"/>
  </cellStyleXfs>
  <cellXfs count="185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5" borderId="3" xfId="0" applyFont="1" applyFill="1" applyBorder="1" applyAlignment="1">
      <alignment horizontal="right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 readingOrder="2"/>
    </xf>
    <xf numFmtId="0" fontId="12" fillId="0" borderId="10" xfId="0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right" vertical="center" wrapText="1" readingOrder="2"/>
    </xf>
    <xf numFmtId="14" fontId="17" fillId="0" borderId="10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10" borderId="16" xfId="0" applyFont="1" applyFill="1" applyBorder="1" applyAlignment="1">
      <alignment vertical="center" wrapText="1" readingOrder="2"/>
    </xf>
    <xf numFmtId="0" fontId="21" fillId="10" borderId="0" xfId="0" applyFont="1" applyFill="1" applyBorder="1" applyAlignment="1">
      <alignment vertical="center" wrapText="1" readingOrder="2"/>
    </xf>
    <xf numFmtId="0" fontId="20" fillId="6" borderId="9" xfId="0" applyFont="1" applyFill="1" applyBorder="1" applyAlignment="1">
      <alignment horizontal="center" vertical="center" wrapText="1" readingOrder="2"/>
    </xf>
    <xf numFmtId="14" fontId="0" fillId="0" borderId="0" xfId="0" applyNumberFormat="1" applyFont="1" applyAlignment="1">
      <alignment horizontal="center" vertical="center"/>
    </xf>
    <xf numFmtId="0" fontId="24" fillId="0" borderId="0" xfId="2"/>
    <xf numFmtId="0" fontId="25" fillId="0" borderId="0" xfId="2" applyFont="1" applyAlignment="1">
      <alignment horizontal="center" vertical="center"/>
    </xf>
    <xf numFmtId="0" fontId="26" fillId="12" borderId="0" xfId="2" applyFont="1" applyFill="1" applyAlignment="1">
      <alignment horizontal="center" vertical="center"/>
    </xf>
    <xf numFmtId="0" fontId="31" fillId="12" borderId="29" xfId="2" applyFont="1" applyFill="1" applyBorder="1" applyAlignment="1">
      <alignment horizontal="center" vertical="center"/>
    </xf>
    <xf numFmtId="0" fontId="31" fillId="12" borderId="30" xfId="2" applyFont="1" applyFill="1" applyBorder="1" applyAlignment="1">
      <alignment horizontal="center" vertical="center"/>
    </xf>
    <xf numFmtId="0" fontId="27" fillId="0" borderId="0" xfId="2" applyFont="1" applyBorder="1" applyAlignment="1">
      <alignment horizontal="center" vertical="center" wrapText="1"/>
    </xf>
    <xf numFmtId="0" fontId="32" fillId="0" borderId="0" xfId="2" applyFont="1"/>
    <xf numFmtId="10" fontId="33" fillId="13" borderId="0" xfId="2" applyNumberFormat="1" applyFont="1" applyFill="1" applyAlignment="1">
      <alignment horizontal="center" vertical="center"/>
    </xf>
    <xf numFmtId="0" fontId="33" fillId="13" borderId="0" xfId="2" applyFont="1" applyFill="1" applyAlignment="1">
      <alignment horizontal="center" vertical="center"/>
    </xf>
    <xf numFmtId="0" fontId="24" fillId="0" borderId="0" xfId="2" applyAlignment="1">
      <alignment horizontal="center"/>
    </xf>
    <xf numFmtId="21" fontId="33" fillId="13" borderId="0" xfId="2" applyNumberFormat="1" applyFont="1" applyFill="1" applyAlignment="1">
      <alignment horizontal="center" vertical="center"/>
    </xf>
    <xf numFmtId="3" fontId="33" fillId="13" borderId="0" xfId="2" applyNumberFormat="1" applyFont="1" applyFill="1" applyAlignment="1">
      <alignment horizontal="center" vertical="center"/>
    </xf>
    <xf numFmtId="0" fontId="33" fillId="12" borderId="0" xfId="2" applyFont="1" applyFill="1" applyAlignment="1">
      <alignment horizontal="center" vertical="center"/>
    </xf>
    <xf numFmtId="0" fontId="35" fillId="0" borderId="0" xfId="2" applyFont="1" applyAlignment="1">
      <alignment horizontal="center" vertical="center" wrapText="1"/>
    </xf>
    <xf numFmtId="0" fontId="36" fillId="12" borderId="31" xfId="2" applyNumberFormat="1" applyFont="1" applyFill="1" applyBorder="1" applyAlignment="1">
      <alignment horizontal="center" vertical="center"/>
    </xf>
    <xf numFmtId="0" fontId="36" fillId="12" borderId="32" xfId="2" applyNumberFormat="1" applyFont="1" applyFill="1" applyBorder="1" applyAlignment="1">
      <alignment horizontal="center" vertical="center"/>
    </xf>
    <xf numFmtId="0" fontId="26" fillId="12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10" fontId="25" fillId="0" borderId="0" xfId="0" applyNumberFormat="1" applyFont="1" applyAlignment="1">
      <alignment horizontal="center" vertical="center"/>
    </xf>
    <xf numFmtId="0" fontId="31" fillId="12" borderId="26" xfId="2" applyFont="1" applyFill="1" applyBorder="1" applyAlignment="1">
      <alignment horizontal="center" vertical="center"/>
    </xf>
    <xf numFmtId="0" fontId="38" fillId="0" borderId="26" xfId="2" applyNumberFormat="1" applyFont="1" applyBorder="1" applyAlignment="1">
      <alignment horizontal="center" vertical="center"/>
    </xf>
    <xf numFmtId="10" fontId="38" fillId="0" borderId="26" xfId="2" applyNumberFormat="1" applyFont="1" applyBorder="1" applyAlignment="1">
      <alignment horizontal="center" vertical="center" wrapText="1"/>
    </xf>
    <xf numFmtId="10" fontId="38" fillId="0" borderId="26" xfId="2" applyNumberFormat="1" applyFont="1" applyBorder="1" applyAlignment="1">
      <alignment horizontal="center" vertical="center" wrapText="1" readingOrder="2"/>
    </xf>
    <xf numFmtId="10" fontId="38" fillId="0" borderId="26" xfId="2" applyNumberFormat="1" applyFont="1" applyBorder="1" applyAlignment="1">
      <alignment horizontal="center" vertical="center"/>
    </xf>
    <xf numFmtId="10" fontId="38" fillId="0" borderId="25" xfId="2" applyNumberFormat="1" applyFont="1" applyBorder="1" applyAlignment="1">
      <alignment horizontal="center" vertical="center"/>
    </xf>
    <xf numFmtId="0" fontId="38" fillId="0" borderId="27" xfId="2" applyFont="1" applyBorder="1" applyAlignment="1">
      <alignment horizontal="center" vertical="center"/>
    </xf>
    <xf numFmtId="0" fontId="38" fillId="0" borderId="25" xfId="2" applyFont="1" applyBorder="1" applyAlignment="1">
      <alignment horizontal="center" vertical="center"/>
    </xf>
    <xf numFmtId="0" fontId="40" fillId="0" borderId="0" xfId="2" applyFont="1" applyAlignment="1">
      <alignment horizontal="center" vertical="center" wrapText="1"/>
    </xf>
    <xf numFmtId="0" fontId="41" fillId="0" borderId="0" xfId="2" applyFont="1" applyAlignment="1">
      <alignment horizontal="center" vertical="center"/>
    </xf>
    <xf numFmtId="10" fontId="38" fillId="0" borderId="0" xfId="2" applyNumberFormat="1" applyFont="1" applyAlignment="1">
      <alignment horizontal="center" vertical="center"/>
    </xf>
    <xf numFmtId="0" fontId="42" fillId="0" borderId="0" xfId="2" applyFont="1" applyAlignment="1">
      <alignment horizontal="center" vertical="center"/>
    </xf>
    <xf numFmtId="0" fontId="43" fillId="0" borderId="0" xfId="3" applyFont="1" applyAlignment="1">
      <alignment horizontal="center" vertical="center"/>
    </xf>
    <xf numFmtId="0" fontId="38" fillId="0" borderId="0" xfId="2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3" fontId="38" fillId="0" borderId="0" xfId="0" applyNumberFormat="1" applyFont="1" applyAlignment="1">
      <alignment horizontal="center" vertical="center"/>
    </xf>
    <xf numFmtId="10" fontId="38" fillId="0" borderId="0" xfId="0" applyNumberFormat="1" applyFont="1" applyAlignment="1">
      <alignment horizontal="center" vertical="center"/>
    </xf>
    <xf numFmtId="0" fontId="38" fillId="0" borderId="35" xfId="2" applyNumberFormat="1" applyFont="1" applyBorder="1" applyAlignment="1">
      <alignment horizontal="center" vertical="center"/>
    </xf>
    <xf numFmtId="0" fontId="44" fillId="0" borderId="0" xfId="2" applyFont="1"/>
    <xf numFmtId="0" fontId="47" fillId="0" borderId="0" xfId="4" applyFont="1" applyAlignment="1"/>
    <xf numFmtId="0" fontId="48" fillId="6" borderId="42" xfId="4" applyFont="1" applyFill="1" applyBorder="1" applyAlignment="1">
      <alignment horizontal="center" vertical="center" wrapText="1" readingOrder="2"/>
    </xf>
    <xf numFmtId="0" fontId="49" fillId="0" borderId="43" xfId="4" applyFont="1" applyBorder="1" applyAlignment="1">
      <alignment horizontal="center" vertical="center" wrapText="1" readingOrder="2"/>
    </xf>
    <xf numFmtId="0" fontId="49" fillId="6" borderId="43" xfId="4" applyFont="1" applyFill="1" applyBorder="1" applyAlignment="1">
      <alignment horizontal="center" vertical="center" wrapText="1" readingOrder="2"/>
    </xf>
    <xf numFmtId="0" fontId="50" fillId="0" borderId="3" xfId="4" applyFont="1" applyBorder="1" applyAlignment="1">
      <alignment horizontal="center" vertical="center" wrapText="1"/>
    </xf>
    <xf numFmtId="0" fontId="51" fillId="0" borderId="43" xfId="4" applyFont="1" applyBorder="1" applyAlignment="1">
      <alignment horizontal="center" vertical="center" wrapText="1" readingOrder="2"/>
    </xf>
    <xf numFmtId="0" fontId="49" fillId="17" borderId="43" xfId="4" applyFont="1" applyFill="1" applyBorder="1" applyAlignment="1">
      <alignment horizontal="center" vertical="center" wrapText="1" readingOrder="2"/>
    </xf>
    <xf numFmtId="0" fontId="49" fillId="18" borderId="43" xfId="4" applyFont="1" applyFill="1" applyBorder="1" applyAlignment="1">
      <alignment horizontal="center" vertical="center" wrapText="1" readingOrder="2"/>
    </xf>
    <xf numFmtId="0" fontId="50" fillId="0" borderId="43" xfId="4" applyFont="1" applyBorder="1" applyAlignment="1">
      <alignment horizontal="center" vertical="center" wrapText="1" readingOrder="2"/>
    </xf>
    <xf numFmtId="0" fontId="50" fillId="0" borderId="43" xfId="4" applyFont="1" applyBorder="1" applyAlignment="1">
      <alignment horizontal="center" vertical="center" wrapText="1"/>
    </xf>
    <xf numFmtId="0" fontId="49" fillId="19" borderId="43" xfId="4" applyFont="1" applyFill="1" applyBorder="1" applyAlignment="1">
      <alignment horizontal="center" vertical="center" wrapText="1" readingOrder="2"/>
    </xf>
    <xf numFmtId="0" fontId="49" fillId="8" borderId="43" xfId="4" applyFont="1" applyFill="1" applyBorder="1" applyAlignment="1">
      <alignment horizontal="center" vertical="center" wrapText="1" readingOrder="2"/>
    </xf>
    <xf numFmtId="0" fontId="49" fillId="20" borderId="43" xfId="4" applyFont="1" applyFill="1" applyBorder="1" applyAlignment="1">
      <alignment horizontal="center" vertical="center" wrapText="1" readingOrder="2"/>
    </xf>
    <xf numFmtId="0" fontId="49" fillId="21" borderId="43" xfId="4" applyFont="1" applyFill="1" applyBorder="1" applyAlignment="1">
      <alignment horizontal="center" vertical="center" wrapText="1" readingOrder="2"/>
    </xf>
    <xf numFmtId="164" fontId="49" fillId="0" borderId="43" xfId="4" applyNumberFormat="1" applyFont="1" applyBorder="1" applyAlignment="1">
      <alignment horizontal="center" vertical="center" wrapText="1" readingOrder="2"/>
    </xf>
    <xf numFmtId="0" fontId="49" fillId="22" borderId="43" xfId="4" applyFont="1" applyFill="1" applyBorder="1" applyAlignment="1">
      <alignment horizontal="center" vertical="center" wrapText="1" readingOrder="2"/>
    </xf>
    <xf numFmtId="0" fontId="50" fillId="22" borderId="43" xfId="4" applyFont="1" applyFill="1" applyBorder="1" applyAlignment="1">
      <alignment horizontal="center" vertical="center" wrapText="1"/>
    </xf>
    <xf numFmtId="164" fontId="49" fillId="22" borderId="43" xfId="4" applyNumberFormat="1" applyFont="1" applyFill="1" applyBorder="1" applyAlignment="1">
      <alignment horizontal="center" vertical="center" wrapText="1" readingOrder="2"/>
    </xf>
    <xf numFmtId="0" fontId="49" fillId="23" borderId="43" xfId="4" applyFont="1" applyFill="1" applyBorder="1" applyAlignment="1">
      <alignment horizontal="center" vertical="center" wrapText="1" readingOrder="2"/>
    </xf>
    <xf numFmtId="0" fontId="50" fillId="8" borderId="43" xfId="4" applyFont="1" applyFill="1" applyBorder="1" applyAlignment="1">
      <alignment horizontal="center" vertical="center" wrapText="1"/>
    </xf>
    <xf numFmtId="164" fontId="49" fillId="8" borderId="43" xfId="4" applyNumberFormat="1" applyFont="1" applyFill="1" applyBorder="1" applyAlignment="1">
      <alignment horizontal="center" vertical="center" wrapText="1" readingOrder="2"/>
    </xf>
    <xf numFmtId="0" fontId="49" fillId="24" borderId="43" xfId="4" applyFont="1" applyFill="1" applyBorder="1" applyAlignment="1">
      <alignment horizontal="center" vertical="center" wrapText="1" readingOrder="2"/>
    </xf>
    <xf numFmtId="0" fontId="49" fillId="25" borderId="43" xfId="4" applyFont="1" applyFill="1" applyBorder="1" applyAlignment="1">
      <alignment horizontal="center" vertical="center" wrapText="1" readingOrder="2"/>
    </xf>
    <xf numFmtId="0" fontId="49" fillId="3" borderId="43" xfId="4" applyFont="1" applyFill="1" applyBorder="1" applyAlignment="1">
      <alignment horizontal="center" vertical="center" wrapText="1" readingOrder="2"/>
    </xf>
    <xf numFmtId="0" fontId="53" fillId="0" borderId="0" xfId="4" applyFont="1" applyAlignment="1">
      <alignment wrapText="1"/>
    </xf>
    <xf numFmtId="0" fontId="49" fillId="26" borderId="43" xfId="4" applyFont="1" applyFill="1" applyBorder="1" applyAlignment="1">
      <alignment horizontal="center" vertical="center" wrapText="1" readingOrder="2"/>
    </xf>
    <xf numFmtId="0" fontId="50" fillId="26" borderId="43" xfId="4" applyFont="1" applyFill="1" applyBorder="1" applyAlignment="1">
      <alignment horizontal="center" vertical="center" wrapText="1"/>
    </xf>
    <xf numFmtId="164" fontId="49" fillId="26" borderId="43" xfId="4" applyNumberFormat="1" applyFont="1" applyFill="1" applyBorder="1" applyAlignment="1">
      <alignment horizontal="center" vertical="center" wrapText="1" readingOrder="2"/>
    </xf>
    <xf numFmtId="0" fontId="49" fillId="27" borderId="43" xfId="4" applyFont="1" applyFill="1" applyBorder="1" applyAlignment="1">
      <alignment horizontal="center" vertical="center" wrapText="1" readingOrder="2"/>
    </xf>
    <xf numFmtId="0" fontId="49" fillId="4" borderId="43" xfId="4" applyFont="1" applyFill="1" applyBorder="1" applyAlignment="1">
      <alignment horizontal="center" vertical="center" wrapText="1" readingOrder="2"/>
    </xf>
    <xf numFmtId="0" fontId="49" fillId="28" borderId="43" xfId="4" applyFont="1" applyFill="1" applyBorder="1" applyAlignment="1">
      <alignment horizontal="center" vertical="center" wrapText="1" readingOrder="2"/>
    </xf>
    <xf numFmtId="0" fontId="49" fillId="10" borderId="43" xfId="4" applyFont="1" applyFill="1" applyBorder="1" applyAlignment="1">
      <alignment horizontal="center" vertical="center" wrapText="1" readingOrder="2"/>
    </xf>
    <xf numFmtId="0" fontId="53" fillId="10" borderId="0" xfId="4" applyFont="1" applyFill="1" applyBorder="1" applyAlignment="1">
      <alignment horizontal="center" vertical="center" wrapText="1" readingOrder="2"/>
    </xf>
    <xf numFmtId="0" fontId="54" fillId="26" borderId="3" xfId="4" applyFont="1" applyFill="1" applyBorder="1" applyAlignment="1">
      <alignment horizontal="center" vertical="center" wrapText="1"/>
    </xf>
    <xf numFmtId="0" fontId="49" fillId="8" borderId="42" xfId="4" applyFont="1" applyFill="1" applyBorder="1" applyAlignment="1">
      <alignment horizontal="center" vertical="center" wrapText="1" readingOrder="2"/>
    </xf>
    <xf numFmtId="0" fontId="53" fillId="8" borderId="0" xfId="4" applyFont="1" applyFill="1" applyBorder="1" applyAlignment="1">
      <alignment wrapText="1"/>
    </xf>
    <xf numFmtId="0" fontId="53" fillId="0" borderId="0" xfId="4" applyFont="1" applyAlignment="1">
      <alignment horizontal="center" vertical="center" wrapText="1" readingOrder="2"/>
    </xf>
    <xf numFmtId="49" fontId="49" fillId="0" borderId="43" xfId="4" applyNumberFormat="1" applyFont="1" applyBorder="1" applyAlignment="1">
      <alignment horizontal="center" vertical="center" wrapText="1" readingOrder="2"/>
    </xf>
    <xf numFmtId="49" fontId="50" fillId="0" borderId="43" xfId="4" applyNumberFormat="1" applyFont="1" applyBorder="1" applyAlignment="1">
      <alignment horizontal="center" vertical="center" wrapText="1"/>
    </xf>
    <xf numFmtId="0" fontId="49" fillId="29" borderId="43" xfId="4" applyFont="1" applyFill="1" applyBorder="1" applyAlignment="1">
      <alignment horizontal="center" vertical="center" wrapText="1" readingOrder="2"/>
    </xf>
    <xf numFmtId="0" fontId="52" fillId="0" borderId="42" xfId="4" applyFont="1" applyBorder="1" applyAlignment="1"/>
    <xf numFmtId="49" fontId="55" fillId="0" borderId="43" xfId="4" applyNumberFormat="1" applyFont="1" applyBorder="1" applyAlignment="1">
      <alignment horizontal="center" vertical="center" wrapText="1"/>
    </xf>
    <xf numFmtId="0" fontId="49" fillId="30" borderId="43" xfId="4" applyFont="1" applyFill="1" applyBorder="1" applyAlignment="1">
      <alignment horizontal="center" vertical="center" wrapText="1" readingOrder="2"/>
    </xf>
    <xf numFmtId="49" fontId="55" fillId="30" borderId="43" xfId="4" applyNumberFormat="1" applyFont="1" applyFill="1" applyBorder="1" applyAlignment="1">
      <alignment horizontal="center" vertical="center" wrapText="1"/>
    </xf>
    <xf numFmtId="164" fontId="49" fillId="30" borderId="43" xfId="4" applyNumberFormat="1" applyFont="1" applyFill="1" applyBorder="1" applyAlignment="1">
      <alignment horizontal="center" vertical="center" wrapText="1" readingOrder="2"/>
    </xf>
    <xf numFmtId="0" fontId="49" fillId="0" borderId="43" xfId="4" applyFont="1" applyBorder="1" applyAlignment="1">
      <alignment horizontal="center" vertical="center" readingOrder="2"/>
    </xf>
    <xf numFmtId="164" fontId="49" fillId="0" borderId="43" xfId="4" applyNumberFormat="1" applyFont="1" applyBorder="1" applyAlignment="1">
      <alignment horizontal="center" vertical="center" readingOrder="2"/>
    </xf>
    <xf numFmtId="0" fontId="53" fillId="8" borderId="0" xfId="4" applyFont="1" applyFill="1" applyBorder="1"/>
    <xf numFmtId="0" fontId="58" fillId="0" borderId="43" xfId="4" applyFont="1" applyBorder="1" applyAlignment="1">
      <alignment horizontal="center" vertical="center" wrapText="1"/>
    </xf>
    <xf numFmtId="0" fontId="49" fillId="31" borderId="43" xfId="4" applyFont="1" applyFill="1" applyBorder="1" applyAlignment="1">
      <alignment horizontal="center" vertical="center" wrapText="1" readingOrder="2"/>
    </xf>
    <xf numFmtId="0" fontId="49" fillId="32" borderId="43" xfId="4" applyFont="1" applyFill="1" applyBorder="1" applyAlignment="1">
      <alignment horizontal="center" vertical="center" wrapText="1" readingOrder="2"/>
    </xf>
    <xf numFmtId="0" fontId="49" fillId="10" borderId="43" xfId="4" applyFont="1" applyFill="1" applyBorder="1" applyAlignment="1">
      <alignment horizontal="center" vertical="center" readingOrder="2"/>
    </xf>
    <xf numFmtId="0" fontId="58" fillId="10" borderId="43" xfId="4" applyFont="1" applyFill="1" applyBorder="1" applyAlignment="1">
      <alignment horizontal="center" vertical="center" wrapText="1"/>
    </xf>
    <xf numFmtId="164" fontId="49" fillId="10" borderId="43" xfId="4" applyNumberFormat="1" applyFont="1" applyFill="1" applyBorder="1" applyAlignment="1">
      <alignment horizontal="center" vertical="center" readingOrder="2"/>
    </xf>
    <xf numFmtId="0" fontId="47" fillId="10" borderId="0" xfId="4" applyFont="1" applyFill="1" applyBorder="1"/>
    <xf numFmtId="0" fontId="49" fillId="33" borderId="43" xfId="4" applyFont="1" applyFill="1" applyBorder="1" applyAlignment="1">
      <alignment horizontal="center" vertical="center" wrapText="1" readingOrder="2"/>
    </xf>
    <xf numFmtId="0" fontId="49" fillId="34" borderId="43" xfId="4" applyFont="1" applyFill="1" applyBorder="1" applyAlignment="1">
      <alignment horizontal="center" vertical="center" wrapText="1" readingOrder="2"/>
    </xf>
    <xf numFmtId="0" fontId="47" fillId="0" borderId="0" xfId="4" applyFont="1"/>
    <xf numFmtId="0" fontId="49" fillId="0" borderId="43" xfId="4" applyFont="1" applyFill="1" applyBorder="1" applyAlignment="1">
      <alignment horizontal="center" vertical="center" wrapText="1" readingOrder="2"/>
    </xf>
    <xf numFmtId="0" fontId="30" fillId="13" borderId="0" xfId="2" applyFont="1" applyFill="1" applyAlignment="1">
      <alignment horizontal="center"/>
    </xf>
    <xf numFmtId="0" fontId="29" fillId="13" borderId="0" xfId="2" applyFont="1" applyFill="1" applyAlignment="1">
      <alignment horizontal="center"/>
    </xf>
    <xf numFmtId="0" fontId="31" fillId="12" borderId="24" xfId="2" applyFont="1" applyFill="1" applyBorder="1" applyAlignment="1">
      <alignment horizontal="center" vertical="center" wrapText="1"/>
    </xf>
    <xf numFmtId="0" fontId="31" fillId="12" borderId="23" xfId="2" applyFont="1" applyFill="1" applyBorder="1" applyAlignment="1">
      <alignment horizontal="center" vertical="center" wrapText="1"/>
    </xf>
    <xf numFmtId="0" fontId="38" fillId="0" borderId="26" xfId="2" applyFont="1" applyBorder="1" applyAlignment="1">
      <alignment horizontal="center" vertical="center"/>
    </xf>
    <xf numFmtId="0" fontId="38" fillId="0" borderId="25" xfId="2" applyFont="1" applyBorder="1" applyAlignment="1">
      <alignment horizontal="center" vertical="center"/>
    </xf>
    <xf numFmtId="0" fontId="38" fillId="0" borderId="28" xfId="2" applyFont="1" applyBorder="1" applyAlignment="1">
      <alignment horizontal="center" vertical="center"/>
    </xf>
    <xf numFmtId="0" fontId="37" fillId="15" borderId="36" xfId="1" applyFont="1" applyFill="1" applyBorder="1" applyAlignment="1">
      <alignment horizontal="center" vertical="center"/>
    </xf>
    <xf numFmtId="0" fontId="37" fillId="15" borderId="37" xfId="1" applyFont="1" applyFill="1" applyBorder="1" applyAlignment="1">
      <alignment horizontal="center" vertical="center"/>
    </xf>
    <xf numFmtId="0" fontId="37" fillId="15" borderId="38" xfId="1" applyFont="1" applyFill="1" applyBorder="1" applyAlignment="1">
      <alignment horizontal="center" vertical="center"/>
    </xf>
    <xf numFmtId="0" fontId="24" fillId="16" borderId="33" xfId="2" applyFill="1" applyBorder="1" applyAlignment="1">
      <alignment horizontal="center"/>
    </xf>
    <xf numFmtId="0" fontId="24" fillId="16" borderId="34" xfId="2" applyFill="1" applyBorder="1" applyAlignment="1">
      <alignment horizontal="center"/>
    </xf>
    <xf numFmtId="0" fontId="34" fillId="14" borderId="0" xfId="2" applyFont="1" applyFill="1" applyAlignment="1">
      <alignment horizontal="center"/>
    </xf>
    <xf numFmtId="0" fontId="38" fillId="0" borderId="28" xfId="2" applyFont="1" applyBorder="1" applyAlignment="1">
      <alignment horizontal="center" vertical="center" readingOrder="2"/>
    </xf>
    <xf numFmtId="0" fontId="38" fillId="0" borderId="26" xfId="2" applyFont="1" applyBorder="1" applyAlignment="1">
      <alignment horizontal="center" vertical="center" readingOrder="2"/>
    </xf>
    <xf numFmtId="10" fontId="38" fillId="0" borderId="26" xfId="2" applyNumberFormat="1" applyFont="1" applyBorder="1" applyAlignment="1">
      <alignment horizontal="center" vertical="center"/>
    </xf>
    <xf numFmtId="10" fontId="38" fillId="0" borderId="25" xfId="2" applyNumberFormat="1" applyFont="1" applyBorder="1" applyAlignment="1">
      <alignment horizontal="center" vertical="center"/>
    </xf>
    <xf numFmtId="0" fontId="38" fillId="0" borderId="27" xfId="2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 readingOrder="2"/>
    </xf>
    <xf numFmtId="0" fontId="9" fillId="0" borderId="6" xfId="0" applyFont="1" applyBorder="1"/>
    <xf numFmtId="0" fontId="9" fillId="0" borderId="8" xfId="0" applyFont="1" applyBorder="1"/>
    <xf numFmtId="0" fontId="0" fillId="0" borderId="5" xfId="0" applyFont="1" applyBorder="1" applyAlignment="1">
      <alignment horizontal="right"/>
    </xf>
    <xf numFmtId="0" fontId="14" fillId="0" borderId="5" xfId="0" applyFont="1" applyBorder="1" applyAlignment="1">
      <alignment horizontal="right" vertical="center" wrapText="1" readingOrder="2"/>
    </xf>
    <xf numFmtId="0" fontId="14" fillId="0" borderId="11" xfId="0" applyFont="1" applyBorder="1" applyAlignment="1">
      <alignment horizontal="center" vertical="center" wrapText="1" readingOrder="2"/>
    </xf>
    <xf numFmtId="0" fontId="9" fillId="0" borderId="15" xfId="0" applyFont="1" applyBorder="1"/>
    <xf numFmtId="0" fontId="9" fillId="0" borderId="18" xfId="0" applyFont="1" applyBorder="1"/>
    <xf numFmtId="0" fontId="8" fillId="7" borderId="5" xfId="0" applyFont="1" applyFill="1" applyBorder="1" applyAlignment="1">
      <alignment horizontal="center" vertical="center" wrapText="1" readingOrder="2"/>
    </xf>
    <xf numFmtId="0" fontId="11" fillId="6" borderId="5" xfId="0" applyFont="1" applyFill="1" applyBorder="1" applyAlignment="1">
      <alignment horizontal="center" vertical="center" wrapText="1" readingOrder="2"/>
    </xf>
    <xf numFmtId="0" fontId="8" fillId="9" borderId="5" xfId="0" applyFont="1" applyFill="1" applyBorder="1" applyAlignment="1">
      <alignment horizontal="center" vertical="center" wrapText="1" readingOrder="2"/>
    </xf>
    <xf numFmtId="0" fontId="19" fillId="0" borderId="13" xfId="0" applyFont="1" applyBorder="1" applyAlignment="1">
      <alignment horizontal="right" vertical="center" wrapText="1" readingOrder="2"/>
    </xf>
    <xf numFmtId="0" fontId="9" fillId="0" borderId="21" xfId="0" applyFont="1" applyBorder="1"/>
    <xf numFmtId="0" fontId="9" fillId="0" borderId="14" xfId="0" applyFont="1" applyBorder="1"/>
    <xf numFmtId="0" fontId="9" fillId="0" borderId="19" xfId="0" applyFont="1" applyBorder="1"/>
    <xf numFmtId="0" fontId="9" fillId="0" borderId="4" xfId="0" applyFont="1" applyBorder="1"/>
    <xf numFmtId="0" fontId="9" fillId="0" borderId="20" xfId="0" applyFont="1" applyBorder="1"/>
    <xf numFmtId="0" fontId="14" fillId="0" borderId="13" xfId="0" applyFont="1" applyBorder="1" applyAlignment="1">
      <alignment horizontal="center" vertical="center" wrapText="1" readingOrder="2"/>
    </xf>
    <xf numFmtId="0" fontId="9" fillId="0" borderId="16" xfId="0" applyFont="1" applyBorder="1"/>
    <xf numFmtId="0" fontId="9" fillId="0" borderId="17" xfId="0" applyFont="1" applyBorder="1"/>
    <xf numFmtId="0" fontId="20" fillId="6" borderId="5" xfId="0" applyFont="1" applyFill="1" applyBorder="1" applyAlignment="1">
      <alignment horizontal="center" vertical="center" wrapText="1" readingOrder="2"/>
    </xf>
    <xf numFmtId="0" fontId="16" fillId="0" borderId="12" xfId="0" applyFont="1" applyBorder="1" applyAlignment="1">
      <alignment horizontal="center" vertical="center" wrapText="1"/>
    </xf>
    <xf numFmtId="0" fontId="9" fillId="0" borderId="10" xfId="0" applyFont="1" applyBorder="1"/>
    <xf numFmtId="0" fontId="12" fillId="0" borderId="12" xfId="0" applyFont="1" applyBorder="1" applyAlignment="1">
      <alignment horizontal="center" vertical="center" wrapText="1"/>
    </xf>
    <xf numFmtId="14" fontId="12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9" fillId="0" borderId="12" xfId="0" applyFont="1" applyBorder="1"/>
    <xf numFmtId="0" fontId="7" fillId="0" borderId="4" xfId="0" applyFont="1" applyBorder="1" applyAlignment="1">
      <alignment horizontal="center" vertical="center" wrapText="1"/>
    </xf>
    <xf numFmtId="0" fontId="49" fillId="28" borderId="44" xfId="4" applyFont="1" applyFill="1" applyBorder="1" applyAlignment="1">
      <alignment horizontal="center" vertical="center" wrapText="1" readingOrder="2"/>
    </xf>
    <xf numFmtId="0" fontId="52" fillId="0" borderId="45" xfId="4" applyFont="1" applyBorder="1"/>
    <xf numFmtId="0" fontId="46" fillId="0" borderId="39" xfId="4" applyFont="1" applyFill="1" applyBorder="1" applyAlignment="1">
      <alignment horizontal="center" vertical="center" wrapText="1" readingOrder="2"/>
    </xf>
    <xf numFmtId="0" fontId="46" fillId="0" borderId="40" xfId="4" applyFont="1" applyFill="1" applyBorder="1" applyAlignment="1">
      <alignment horizontal="center" vertical="center" wrapText="1" readingOrder="2"/>
    </xf>
    <xf numFmtId="0" fontId="46" fillId="0" borderId="41" xfId="4" applyFont="1" applyFill="1" applyBorder="1" applyAlignment="1">
      <alignment horizontal="center" vertical="center" wrapText="1" readingOrder="2"/>
    </xf>
    <xf numFmtId="164" fontId="49" fillId="0" borderId="44" xfId="4" applyNumberFormat="1" applyFont="1" applyBorder="1" applyAlignment="1">
      <alignment horizontal="center" vertical="center" wrapText="1" readingOrder="2"/>
    </xf>
    <xf numFmtId="0" fontId="49" fillId="10" borderId="44" xfId="4" applyFont="1" applyFill="1" applyBorder="1" applyAlignment="1">
      <alignment horizontal="center" vertical="center" wrapText="1" readingOrder="2"/>
    </xf>
    <xf numFmtId="0" fontId="49" fillId="0" borderId="44" xfId="4" applyFont="1" applyBorder="1" applyAlignment="1">
      <alignment horizontal="center" vertical="center" wrapText="1" readingOrder="2"/>
    </xf>
    <xf numFmtId="0" fontId="52" fillId="0" borderId="42" xfId="4" applyFont="1" applyBorder="1"/>
    <xf numFmtId="0" fontId="49" fillId="0" borderId="45" xfId="4" applyFont="1" applyBorder="1" applyAlignment="1">
      <alignment horizontal="center" vertical="center" wrapText="1" readingOrder="2"/>
    </xf>
    <xf numFmtId="0" fontId="56" fillId="0" borderId="46" xfId="4" applyFont="1" applyBorder="1" applyAlignment="1">
      <alignment horizontal="center" vertical="center" wrapText="1" readingOrder="2"/>
    </xf>
    <xf numFmtId="0" fontId="57" fillId="0" borderId="47" xfId="4" applyFont="1" applyBorder="1"/>
    <xf numFmtId="0" fontId="57" fillId="0" borderId="48" xfId="4" applyFont="1" applyBorder="1"/>
  </cellXfs>
  <cellStyles count="5">
    <cellStyle name="Calculation" xfId="1" builtinId="22"/>
    <cellStyle name="Hyperlink 2" xfId="3"/>
    <cellStyle name="Normal" xfId="0" builtinId="0"/>
    <cellStyle name="Normal 2" xfId="2"/>
    <cellStyle name="Normal 2 2" xfId="4"/>
  </cellStyles>
  <dxfs count="23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Janna L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Janna L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Janna LT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Janna L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Janna L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Janna L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Janna LT"/>
        <scheme val="none"/>
      </font>
    </dxf>
    <dxf>
      <font>
        <strike val="0"/>
        <outline val="0"/>
        <shadow val="0"/>
        <u val="none"/>
        <vertAlign val="baseline"/>
        <sz val="12"/>
        <color theme="0"/>
        <name val="Janna LT"/>
        <scheme val="none"/>
      </font>
      <fill>
        <patternFill patternType="solid">
          <fgColor indexed="64"/>
          <bgColor rgb="FF18B48F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Janna L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Janna LT"/>
        <scheme val="none"/>
      </font>
    </dxf>
    <dxf>
      <font>
        <b/>
        <strike val="0"/>
        <outline val="0"/>
        <shadow val="0"/>
        <u val="none"/>
        <vertAlign val="baseline"/>
        <sz val="12"/>
        <color theme="1"/>
        <name val="Janna L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Janna LT"/>
        <scheme val="none"/>
      </font>
    </dxf>
    <dxf>
      <font>
        <strike val="0"/>
        <outline val="0"/>
        <shadow val="0"/>
        <u val="none"/>
        <vertAlign val="baseline"/>
        <sz val="12"/>
        <color theme="0"/>
        <name val="Janna LT"/>
        <scheme val="none"/>
      </font>
      <fill>
        <patternFill patternType="solid">
          <fgColor indexed="64"/>
          <bgColor rgb="FF18B48F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Janna LT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</font>
    </dxf>
    <dxf>
      <font>
        <strike val="0"/>
        <outline val="0"/>
        <shadow val="0"/>
        <u val="none"/>
        <vertAlign val="baseline"/>
        <sz val="14"/>
        <color theme="1"/>
        <name val="Janna LT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sz val="12"/>
        <color theme="0"/>
        <name val="Janna LT"/>
        <scheme val="none"/>
      </font>
      <fill>
        <patternFill patternType="solid">
          <fgColor indexed="64"/>
          <bgColor rgb="FF18B48F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Janna LT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Janna LT"/>
        <scheme val="none"/>
      </font>
      <fill>
        <patternFill patternType="solid">
          <fgColor indexed="64"/>
          <bgColor theme="2" tint="-9.9978637043366805E-2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Janna LT"/>
        <scheme val="none"/>
      </font>
      <fill>
        <patternFill patternType="solid">
          <fgColor indexed="64"/>
          <bgColor theme="2" tint="-9.9978637043366805E-2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Janna LT"/>
        <scheme val="none"/>
      </font>
      <fill>
        <patternFill patternType="solid">
          <fgColor indexed="64"/>
          <bgColor rgb="FF18B48F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18B48F"/>
      <color rgb="FF006A68"/>
      <color rgb="FFCC9900"/>
      <color rgb="FF009A96"/>
      <color rgb="FF7DFFFF"/>
      <color rgb="FF0081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13</xdr:row>
      <xdr:rowOff>264583</xdr:rowOff>
    </xdr:from>
    <xdr:to>
      <xdr:col>3</xdr:col>
      <xdr:colOff>1839384</xdr:colOff>
      <xdr:row>25</xdr:row>
      <xdr:rowOff>201083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80802233" y="2283883"/>
          <a:ext cx="3731683" cy="22891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2" displayName="Table2" ref="C6:D13" totalsRowShown="0" headerRowDxfId="22" dataDxfId="21">
  <autoFilter ref="C6:D13"/>
  <tableColumns count="2">
    <tableColumn id="1" name="المقياس" dataDxfId="20"/>
    <tableColumn id="2" name="القراءة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82" displayName="Table82" ref="C45:E55" totalsRowShown="0" headerRowDxfId="18" dataDxfId="17">
  <autoFilter ref="C45:E55"/>
  <tableColumns count="3">
    <tableColumn id="1" name="المصدر" dataDxfId="16"/>
    <tableColumn id="2" name="الزيارات " dataDxfId="15"/>
    <tableColumn id="3" name="نسبة الزيارات" dataDxfId="14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Table94" displayName="Table94" ref="C57:E60" totalsRowShown="0" headerRowDxfId="13" dataDxfId="12">
  <autoFilter ref="C57:E60"/>
  <tableColumns count="3">
    <tableColumn id="4" name="اسم الصفحة" dataDxfId="11"/>
    <tableColumn id="2" name="الزيارات" dataDxfId="10"/>
    <tableColumn id="3" name="نسبة الزيارات" dataDxfId="9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5" name="Table11" displayName="Table11" ref="B65:G68" totalsRowShown="0" headerRowDxfId="8" dataDxfId="7">
  <autoFilter ref="B65:G68"/>
  <tableColumns count="6">
    <tableColumn id="1" name="الشبكات الإجتماعية" dataDxfId="6"/>
    <tableColumn id="2" name="الزيارات" dataDxfId="5"/>
    <tableColumn id="3" name="نسبة الزيارات" dataDxfId="4"/>
    <tableColumn id="7" name="المستخدمون الجدد" dataDxfId="3"/>
    <tableColumn id="4" name="عدد متابعي الصفحات" dataDxfId="2"/>
    <tableColumn id="5" name="عدد التغريدات " dataDxfId="1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table" Target="../tables/table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vent-tracking.com/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ssc@alsubhiclinics.com" TargetMode="External"/><Relationship Id="rId3" Type="http://schemas.openxmlformats.org/officeDocument/2006/relationships/hyperlink" Target="mailto:info@alarabia-schools.com" TargetMode="External"/><Relationship Id="rId7" Type="http://schemas.openxmlformats.org/officeDocument/2006/relationships/hyperlink" Target="mailto:customerinfo@alyusr.com.sa" TargetMode="External"/><Relationship Id="rId2" Type="http://schemas.openxmlformats.org/officeDocument/2006/relationships/hyperlink" Target="mailto:contracting@alfoadia.com.sa" TargetMode="External"/><Relationship Id="rId1" Type="http://schemas.openxmlformats.org/officeDocument/2006/relationships/hyperlink" Target="mailto:erin.kuhlman@parsons.com" TargetMode="External"/><Relationship Id="rId6" Type="http://schemas.openxmlformats.org/officeDocument/2006/relationships/hyperlink" Target="mailto:hr.reception@kudu.com.sa" TargetMode="External"/><Relationship Id="rId5" Type="http://schemas.openxmlformats.org/officeDocument/2006/relationships/hyperlink" Target="mailto:hr.reception@kudu.com.sa" TargetMode="External"/><Relationship Id="rId4" Type="http://schemas.openxmlformats.org/officeDocument/2006/relationships/hyperlink" Target="mailto:info@alsaghyir.com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mailto:Mno-5111@hotmail.com" TargetMode="External"/><Relationship Id="rId21" Type="http://schemas.openxmlformats.org/officeDocument/2006/relationships/hyperlink" Target="mailto:abdullahalmarzoug@gmail.com" TargetMode="External"/><Relationship Id="rId42" Type="http://schemas.openxmlformats.org/officeDocument/2006/relationships/hyperlink" Target="mailto:aalgoory@hotmail.com" TargetMode="External"/><Relationship Id="rId63" Type="http://schemas.openxmlformats.org/officeDocument/2006/relationships/hyperlink" Target="mailto:metab_alshehri@hotmail.com" TargetMode="External"/><Relationship Id="rId84" Type="http://schemas.openxmlformats.org/officeDocument/2006/relationships/hyperlink" Target="mailto:omyazeed111@hotmail.com" TargetMode="External"/><Relationship Id="rId138" Type="http://schemas.openxmlformats.org/officeDocument/2006/relationships/hyperlink" Target="mailto:ffmm1405@hotmail.com" TargetMode="External"/><Relationship Id="rId159" Type="http://schemas.openxmlformats.org/officeDocument/2006/relationships/hyperlink" Target="mailto:rana.9.9@hotmail.com" TargetMode="External"/><Relationship Id="rId170" Type="http://schemas.openxmlformats.org/officeDocument/2006/relationships/hyperlink" Target="mailto:saleh.hilayel@gmail.com" TargetMode="External"/><Relationship Id="rId191" Type="http://schemas.openxmlformats.org/officeDocument/2006/relationships/hyperlink" Target="mailto:im33@msn.com" TargetMode="External"/><Relationship Id="rId205" Type="http://schemas.openxmlformats.org/officeDocument/2006/relationships/hyperlink" Target="mailto:iabdullah.ag@gmail.com" TargetMode="External"/><Relationship Id="rId226" Type="http://schemas.openxmlformats.org/officeDocument/2006/relationships/hyperlink" Target="mailto:malden99@hotmail.com" TargetMode="External"/><Relationship Id="rId107" Type="http://schemas.openxmlformats.org/officeDocument/2006/relationships/hyperlink" Target="mailto:memo993@hotmail.com" TargetMode="External"/><Relationship Id="rId11" Type="http://schemas.openxmlformats.org/officeDocument/2006/relationships/hyperlink" Target="mailto:noonhwl@hotmail.com" TargetMode="External"/><Relationship Id="rId32" Type="http://schemas.openxmlformats.org/officeDocument/2006/relationships/hyperlink" Target="mailto:aa_36_36@hotmail.com" TargetMode="External"/><Relationship Id="rId53" Type="http://schemas.openxmlformats.org/officeDocument/2006/relationships/hyperlink" Target="mailto:shahar9n7@hotmail.com" TargetMode="External"/><Relationship Id="rId74" Type="http://schemas.openxmlformats.org/officeDocument/2006/relationships/hyperlink" Target="mailto:naiyfnnxxnn964@gmail.com" TargetMode="External"/><Relationship Id="rId128" Type="http://schemas.openxmlformats.org/officeDocument/2006/relationships/hyperlink" Target="mailto:googoo_667@hotmail.com" TargetMode="External"/><Relationship Id="rId149" Type="http://schemas.openxmlformats.org/officeDocument/2006/relationships/hyperlink" Target="mailto:set2015@hotmail.com" TargetMode="External"/><Relationship Id="rId5" Type="http://schemas.openxmlformats.org/officeDocument/2006/relationships/hyperlink" Target="mailto:A99972@gmail.com" TargetMode="External"/><Relationship Id="rId95" Type="http://schemas.openxmlformats.org/officeDocument/2006/relationships/hyperlink" Target="mailto:e__alsultan@hotmail.com" TargetMode="External"/><Relationship Id="rId160" Type="http://schemas.openxmlformats.org/officeDocument/2006/relationships/hyperlink" Target="mailto:leloo00oo@outlook.com" TargetMode="External"/><Relationship Id="rId181" Type="http://schemas.openxmlformats.org/officeDocument/2006/relationships/hyperlink" Target="mailto:nanay44@hotmail.com" TargetMode="External"/><Relationship Id="rId216" Type="http://schemas.openxmlformats.org/officeDocument/2006/relationships/hyperlink" Target="mailto:n.a.r.7@hotmail.com" TargetMode="External"/><Relationship Id="rId22" Type="http://schemas.openxmlformats.org/officeDocument/2006/relationships/hyperlink" Target="mailto:samoalsh@hotmail.com" TargetMode="External"/><Relationship Id="rId43" Type="http://schemas.openxmlformats.org/officeDocument/2006/relationships/hyperlink" Target="mailto:lttifh@gmail.com" TargetMode="External"/><Relationship Id="rId64" Type="http://schemas.openxmlformats.org/officeDocument/2006/relationships/hyperlink" Target="mailto:hbhb.999@hotmail.com" TargetMode="External"/><Relationship Id="rId118" Type="http://schemas.openxmlformats.org/officeDocument/2006/relationships/hyperlink" Target="mailto:nnnrrr_6666@yahoo.com" TargetMode="External"/><Relationship Id="rId139" Type="http://schemas.openxmlformats.org/officeDocument/2006/relationships/hyperlink" Target="mailto:maly5lq@hotmail.com" TargetMode="External"/><Relationship Id="rId80" Type="http://schemas.openxmlformats.org/officeDocument/2006/relationships/hyperlink" Target="mailto:m.net.ksa@gmail.com" TargetMode="External"/><Relationship Id="rId85" Type="http://schemas.openxmlformats.org/officeDocument/2006/relationships/hyperlink" Target="mailto:Shomokh.aba@hotmail.com" TargetMode="External"/><Relationship Id="rId150" Type="http://schemas.openxmlformats.org/officeDocument/2006/relationships/hyperlink" Target="mailto:teerf7@hotmail.com" TargetMode="External"/><Relationship Id="rId155" Type="http://schemas.openxmlformats.org/officeDocument/2006/relationships/hyperlink" Target="mailto:maotaibi@momra.gov.sa" TargetMode="External"/><Relationship Id="rId171" Type="http://schemas.openxmlformats.org/officeDocument/2006/relationships/hyperlink" Target="mailto:Salle72255@hotmail.com" TargetMode="External"/><Relationship Id="rId176" Type="http://schemas.openxmlformats.org/officeDocument/2006/relationships/hyperlink" Target="mailto:hm0o01@hotmail.com" TargetMode="External"/><Relationship Id="rId192" Type="http://schemas.openxmlformats.org/officeDocument/2006/relationships/hyperlink" Target="mailto:F.K.M-969@HOTMAIL.COM" TargetMode="External"/><Relationship Id="rId197" Type="http://schemas.openxmlformats.org/officeDocument/2006/relationships/hyperlink" Target="mailto:zizoo23@outlook.sa" TargetMode="External"/><Relationship Id="rId206" Type="http://schemas.openxmlformats.org/officeDocument/2006/relationships/hyperlink" Target="mailto:melhwi6761@gmail.com" TargetMode="External"/><Relationship Id="rId227" Type="http://schemas.openxmlformats.org/officeDocument/2006/relationships/hyperlink" Target="mailto:hemo_arar55@hotmail.com" TargetMode="External"/><Relationship Id="rId201" Type="http://schemas.openxmlformats.org/officeDocument/2006/relationships/hyperlink" Target="mailto:abuhamad06@gmail.com" TargetMode="External"/><Relationship Id="rId222" Type="http://schemas.openxmlformats.org/officeDocument/2006/relationships/hyperlink" Target="mailto:apto2044@gmail.com" TargetMode="External"/><Relationship Id="rId12" Type="http://schemas.openxmlformats.org/officeDocument/2006/relationships/hyperlink" Target="mailto:saad_mm_66@hotmail.com" TargetMode="External"/><Relationship Id="rId17" Type="http://schemas.openxmlformats.org/officeDocument/2006/relationships/hyperlink" Target="mailto:munahii@hotmail.com" TargetMode="External"/><Relationship Id="rId33" Type="http://schemas.openxmlformats.org/officeDocument/2006/relationships/hyperlink" Target="mailto:naif20011@hotmail.com" TargetMode="External"/><Relationship Id="rId38" Type="http://schemas.openxmlformats.org/officeDocument/2006/relationships/hyperlink" Target="mailto:monther_15@hotmail.com" TargetMode="External"/><Relationship Id="rId59" Type="http://schemas.openxmlformats.org/officeDocument/2006/relationships/hyperlink" Target="mailto:alking1962@hotmail.com" TargetMode="External"/><Relationship Id="rId103" Type="http://schemas.openxmlformats.org/officeDocument/2006/relationships/hyperlink" Target="mailto:fersa776@gmail.com" TargetMode="External"/><Relationship Id="rId108" Type="http://schemas.openxmlformats.org/officeDocument/2006/relationships/hyperlink" Target="mailto:medo.1111@hotmail.com" TargetMode="External"/><Relationship Id="rId124" Type="http://schemas.openxmlformats.org/officeDocument/2006/relationships/hyperlink" Target="mailto:ashwaq12664@gmail.com" TargetMode="External"/><Relationship Id="rId129" Type="http://schemas.openxmlformats.org/officeDocument/2006/relationships/hyperlink" Target="mailto:zizoo23@outlook.sa" TargetMode="External"/><Relationship Id="rId54" Type="http://schemas.openxmlformats.org/officeDocument/2006/relationships/hyperlink" Target="mailto:MATAR8@windowslive.com" TargetMode="External"/><Relationship Id="rId70" Type="http://schemas.openxmlformats.org/officeDocument/2006/relationships/hyperlink" Target="mailto:sh_1431@windowslive.com" TargetMode="External"/><Relationship Id="rId75" Type="http://schemas.openxmlformats.org/officeDocument/2006/relationships/hyperlink" Target="mailto:pmq4@hotmail.com" TargetMode="External"/><Relationship Id="rId91" Type="http://schemas.openxmlformats.org/officeDocument/2006/relationships/hyperlink" Target="mailto:mis.strawberry@live.com" TargetMode="External"/><Relationship Id="rId96" Type="http://schemas.openxmlformats.org/officeDocument/2006/relationships/hyperlink" Target="mailto:MATAR8@windowslive.com" TargetMode="External"/><Relationship Id="rId140" Type="http://schemas.openxmlformats.org/officeDocument/2006/relationships/hyperlink" Target="mailto:saleem9911@hotmail.com" TargetMode="External"/><Relationship Id="rId145" Type="http://schemas.openxmlformats.org/officeDocument/2006/relationships/hyperlink" Target="mailto:muf505@hotmail.com" TargetMode="External"/><Relationship Id="rId161" Type="http://schemas.openxmlformats.org/officeDocument/2006/relationships/hyperlink" Target="mailto:abdulaziz2288@hotmail.com" TargetMode="External"/><Relationship Id="rId166" Type="http://schemas.openxmlformats.org/officeDocument/2006/relationships/hyperlink" Target="mailto:zizoo23@outlook.sa" TargetMode="External"/><Relationship Id="rId182" Type="http://schemas.openxmlformats.org/officeDocument/2006/relationships/hyperlink" Target="mailto:saif.m000@hotmail.com" TargetMode="External"/><Relationship Id="rId187" Type="http://schemas.openxmlformats.org/officeDocument/2006/relationships/hyperlink" Target="mailto:mmomm35@hotmail.com" TargetMode="External"/><Relationship Id="rId217" Type="http://schemas.openxmlformats.org/officeDocument/2006/relationships/hyperlink" Target="mailto:faisal123f@outlook.sa" TargetMode="External"/><Relationship Id="rId1" Type="http://schemas.openxmlformats.org/officeDocument/2006/relationships/hyperlink" Target="mailto:al-turrky@hotmail.com" TargetMode="External"/><Relationship Id="rId6" Type="http://schemas.openxmlformats.org/officeDocument/2006/relationships/hyperlink" Target="mailto:nono9449@gmail.com" TargetMode="External"/><Relationship Id="rId212" Type="http://schemas.openxmlformats.org/officeDocument/2006/relationships/hyperlink" Target="mailto:salmanabdulkarem234@gmail.com" TargetMode="External"/><Relationship Id="rId233" Type="http://schemas.openxmlformats.org/officeDocument/2006/relationships/hyperlink" Target="mailto:5aloodi5@gmail.com" TargetMode="External"/><Relationship Id="rId23" Type="http://schemas.openxmlformats.org/officeDocument/2006/relationships/hyperlink" Target="mailto:waeeeenk@hotmail.com" TargetMode="External"/><Relationship Id="rId28" Type="http://schemas.openxmlformats.org/officeDocument/2006/relationships/hyperlink" Target="mailto:112233sm77@gmil.com" TargetMode="External"/><Relationship Id="rId49" Type="http://schemas.openxmlformats.org/officeDocument/2006/relationships/hyperlink" Target="mailto:h.htm@hotmail.com" TargetMode="External"/><Relationship Id="rId114" Type="http://schemas.openxmlformats.org/officeDocument/2006/relationships/hyperlink" Target="mailto:fofo0242014@gmail.com" TargetMode="External"/><Relationship Id="rId119" Type="http://schemas.openxmlformats.org/officeDocument/2006/relationships/hyperlink" Target="mailto:dl3-ksa9876@hotmail.com" TargetMode="External"/><Relationship Id="rId44" Type="http://schemas.openxmlformats.org/officeDocument/2006/relationships/hyperlink" Target="mailto:glass1409@gmail.com" TargetMode="External"/><Relationship Id="rId60" Type="http://schemas.openxmlformats.org/officeDocument/2006/relationships/hyperlink" Target="mailto:rhobi18@hotmail.com" TargetMode="External"/><Relationship Id="rId65" Type="http://schemas.openxmlformats.org/officeDocument/2006/relationships/hyperlink" Target="mailto:ko_oook@hotmail.com" TargetMode="External"/><Relationship Id="rId81" Type="http://schemas.openxmlformats.org/officeDocument/2006/relationships/hyperlink" Target="mailto:saeed50056@hotmail.com" TargetMode="External"/><Relationship Id="rId86" Type="http://schemas.openxmlformats.org/officeDocument/2006/relationships/hyperlink" Target="mailto:Hebaskran@yahoo.com" TargetMode="External"/><Relationship Id="rId130" Type="http://schemas.openxmlformats.org/officeDocument/2006/relationships/hyperlink" Target="mailto:toti-1425@hotmail.com" TargetMode="External"/><Relationship Id="rId135" Type="http://schemas.openxmlformats.org/officeDocument/2006/relationships/hyperlink" Target="mailto:fofo0242014@gmail.com" TargetMode="External"/><Relationship Id="rId151" Type="http://schemas.openxmlformats.org/officeDocument/2006/relationships/hyperlink" Target="mailto:msngo5235@gmail.com" TargetMode="External"/><Relationship Id="rId156" Type="http://schemas.openxmlformats.org/officeDocument/2006/relationships/hyperlink" Target="mailto:191@jedawam.com" TargetMode="External"/><Relationship Id="rId177" Type="http://schemas.openxmlformats.org/officeDocument/2006/relationships/hyperlink" Target="mailto:waadn1@gmail.com" TargetMode="External"/><Relationship Id="rId198" Type="http://schemas.openxmlformats.org/officeDocument/2006/relationships/hyperlink" Target="mailto:MATAR8@windowslive.com" TargetMode="External"/><Relationship Id="rId172" Type="http://schemas.openxmlformats.org/officeDocument/2006/relationships/hyperlink" Target="mailto:mohammd13697@gmail.com" TargetMode="External"/><Relationship Id="rId193" Type="http://schemas.openxmlformats.org/officeDocument/2006/relationships/hyperlink" Target="mailto:ali2011ha@gmail.com" TargetMode="External"/><Relationship Id="rId202" Type="http://schemas.openxmlformats.org/officeDocument/2006/relationships/hyperlink" Target="mailto:5aloodi5@gmail.com" TargetMode="External"/><Relationship Id="rId207" Type="http://schemas.openxmlformats.org/officeDocument/2006/relationships/hyperlink" Target="mailto:Aa-ss_2020@hotmail.com" TargetMode="External"/><Relationship Id="rId223" Type="http://schemas.openxmlformats.org/officeDocument/2006/relationships/hyperlink" Target="mailto:malhaawy@hotmail.com" TargetMode="External"/><Relationship Id="rId228" Type="http://schemas.openxmlformats.org/officeDocument/2006/relationships/hyperlink" Target="mailto:too.0123@hotmail.com" TargetMode="External"/><Relationship Id="rId13" Type="http://schemas.openxmlformats.org/officeDocument/2006/relationships/hyperlink" Target="mailto:teerf7@hotmail.com" TargetMode="External"/><Relationship Id="rId18" Type="http://schemas.openxmlformats.org/officeDocument/2006/relationships/hyperlink" Target="mailto:abokadem126@gmail.com" TargetMode="External"/><Relationship Id="rId39" Type="http://schemas.openxmlformats.org/officeDocument/2006/relationships/hyperlink" Target="mailto:omrno0o@hotmail.com" TargetMode="External"/><Relationship Id="rId109" Type="http://schemas.openxmlformats.org/officeDocument/2006/relationships/hyperlink" Target="mailto:mahammad1214@hotmail.com" TargetMode="External"/><Relationship Id="rId34" Type="http://schemas.openxmlformats.org/officeDocument/2006/relationships/hyperlink" Target="mailto:saadsaad492@yahoo.com" TargetMode="External"/><Relationship Id="rId50" Type="http://schemas.openxmlformats.org/officeDocument/2006/relationships/hyperlink" Target="mailto:nnnrrr_6666@yahoo.com" TargetMode="External"/><Relationship Id="rId55" Type="http://schemas.openxmlformats.org/officeDocument/2006/relationships/hyperlink" Target="mailto:a_bro0ora@hotmail.com" TargetMode="External"/><Relationship Id="rId76" Type="http://schemas.openxmlformats.org/officeDocument/2006/relationships/hyperlink" Target="mailto:Wajed999@hotmail.com" TargetMode="External"/><Relationship Id="rId97" Type="http://schemas.openxmlformats.org/officeDocument/2006/relationships/hyperlink" Target="mailto:ifadwaalghamdi@gmail.com" TargetMode="External"/><Relationship Id="rId104" Type="http://schemas.openxmlformats.org/officeDocument/2006/relationships/hyperlink" Target="mailto:toorky.A.25@Gmail.com" TargetMode="External"/><Relationship Id="rId120" Type="http://schemas.openxmlformats.org/officeDocument/2006/relationships/hyperlink" Target="mailto:star33.h@hotmail.com" TargetMode="External"/><Relationship Id="rId125" Type="http://schemas.openxmlformats.org/officeDocument/2006/relationships/hyperlink" Target="mailto:ohood599@gmail.com" TargetMode="External"/><Relationship Id="rId141" Type="http://schemas.openxmlformats.org/officeDocument/2006/relationships/hyperlink" Target="mailto:Khamda.123@gmail.com" TargetMode="External"/><Relationship Id="rId146" Type="http://schemas.openxmlformats.org/officeDocument/2006/relationships/hyperlink" Target="mailto:viiiiip00@hotmail.com" TargetMode="External"/><Relationship Id="rId167" Type="http://schemas.openxmlformats.org/officeDocument/2006/relationships/hyperlink" Target="mailto:aborad77_8@hotmail.com" TargetMode="External"/><Relationship Id="rId188" Type="http://schemas.openxmlformats.org/officeDocument/2006/relationships/hyperlink" Target="mailto:alhamdan__@hotmail.com" TargetMode="External"/><Relationship Id="rId7" Type="http://schemas.openxmlformats.org/officeDocument/2006/relationships/hyperlink" Target="mailto:Make-dollar@hotmail.com" TargetMode="External"/><Relationship Id="rId71" Type="http://schemas.openxmlformats.org/officeDocument/2006/relationships/hyperlink" Target="mailto:h200h3344@gmail.com" TargetMode="External"/><Relationship Id="rId92" Type="http://schemas.openxmlformats.org/officeDocument/2006/relationships/hyperlink" Target="mailto:b-2012-b@hotmail.com" TargetMode="External"/><Relationship Id="rId162" Type="http://schemas.openxmlformats.org/officeDocument/2006/relationships/hyperlink" Target="mailto:naw-1@windowslive.com" TargetMode="External"/><Relationship Id="rId183" Type="http://schemas.openxmlformats.org/officeDocument/2006/relationships/hyperlink" Target="mailto:moon.girl48@hotmail.com" TargetMode="External"/><Relationship Id="rId213" Type="http://schemas.openxmlformats.org/officeDocument/2006/relationships/hyperlink" Target="mailto:abod9931@gmail.com" TargetMode="External"/><Relationship Id="rId218" Type="http://schemas.openxmlformats.org/officeDocument/2006/relationships/hyperlink" Target="mailto:moma412@gmail.com" TargetMode="External"/><Relationship Id="rId234" Type="http://schemas.openxmlformats.org/officeDocument/2006/relationships/hyperlink" Target="mailto:saleh.hilayel@gmail.com" TargetMode="External"/><Relationship Id="rId2" Type="http://schemas.openxmlformats.org/officeDocument/2006/relationships/hyperlink" Target="mailto:set2015@hotmail.com" TargetMode="External"/><Relationship Id="rId29" Type="http://schemas.openxmlformats.org/officeDocument/2006/relationships/hyperlink" Target="mailto:iloneu@hotmail.com" TargetMode="External"/><Relationship Id="rId24" Type="http://schemas.openxmlformats.org/officeDocument/2006/relationships/hyperlink" Target="mailto:At7ada_666@hotmail.com" TargetMode="External"/><Relationship Id="rId40" Type="http://schemas.openxmlformats.org/officeDocument/2006/relationships/hyperlink" Target="mailto:lazo11rd@hotmail.com" TargetMode="External"/><Relationship Id="rId45" Type="http://schemas.openxmlformats.org/officeDocument/2006/relationships/hyperlink" Target="mailto:abo-da7m2013@hotmail.com" TargetMode="External"/><Relationship Id="rId66" Type="http://schemas.openxmlformats.org/officeDocument/2006/relationships/hyperlink" Target="mailto:fadw86@hotmail.com" TargetMode="External"/><Relationship Id="rId87" Type="http://schemas.openxmlformats.org/officeDocument/2006/relationships/hyperlink" Target="mailto:sososo2001395@gmail.com" TargetMode="External"/><Relationship Id="rId110" Type="http://schemas.openxmlformats.org/officeDocument/2006/relationships/hyperlink" Target="mailto:mnor.f@hotmail.com" TargetMode="External"/><Relationship Id="rId115" Type="http://schemas.openxmlformats.org/officeDocument/2006/relationships/hyperlink" Target="mailto:obbb360@gmail.com" TargetMode="External"/><Relationship Id="rId131" Type="http://schemas.openxmlformats.org/officeDocument/2006/relationships/hyperlink" Target="mailto:muf505@hotmail.com" TargetMode="External"/><Relationship Id="rId136" Type="http://schemas.openxmlformats.org/officeDocument/2006/relationships/hyperlink" Target="mailto:nnnrrr_6666@yahoo.com" TargetMode="External"/><Relationship Id="rId157" Type="http://schemas.openxmlformats.org/officeDocument/2006/relationships/hyperlink" Target="mailto:fn_2@hotmail.com" TargetMode="External"/><Relationship Id="rId178" Type="http://schemas.openxmlformats.org/officeDocument/2006/relationships/hyperlink" Target="mailto:world._.pink@hotmail.com" TargetMode="External"/><Relationship Id="rId61" Type="http://schemas.openxmlformats.org/officeDocument/2006/relationships/hyperlink" Target="mailto:cup0coffee@hotmail.com" TargetMode="External"/><Relationship Id="rId82" Type="http://schemas.openxmlformats.org/officeDocument/2006/relationships/hyperlink" Target="mailto:revina-2013@hotmail.com" TargetMode="External"/><Relationship Id="rId152" Type="http://schemas.openxmlformats.org/officeDocument/2006/relationships/hyperlink" Target="mailto:rashidy.j@hotmail.com" TargetMode="External"/><Relationship Id="rId173" Type="http://schemas.openxmlformats.org/officeDocument/2006/relationships/hyperlink" Target="mailto:troook_123@hotmail.com" TargetMode="External"/><Relationship Id="rId194" Type="http://schemas.openxmlformats.org/officeDocument/2006/relationships/hyperlink" Target="mailto:aborad77_8@hotmail.com" TargetMode="External"/><Relationship Id="rId199" Type="http://schemas.openxmlformats.org/officeDocument/2006/relationships/hyperlink" Target="mailto:salem.awwad1986@gmail.com" TargetMode="External"/><Relationship Id="rId203" Type="http://schemas.openxmlformats.org/officeDocument/2006/relationships/hyperlink" Target="mailto:fx0035@gmail.com" TargetMode="External"/><Relationship Id="rId208" Type="http://schemas.openxmlformats.org/officeDocument/2006/relationships/hyperlink" Target="mailto:Ro1412ro@outlook.sa" TargetMode="External"/><Relationship Id="rId229" Type="http://schemas.openxmlformats.org/officeDocument/2006/relationships/hyperlink" Target="mailto:rashed70@windowslive.com" TargetMode="External"/><Relationship Id="rId19" Type="http://schemas.openxmlformats.org/officeDocument/2006/relationships/hyperlink" Target="mailto:tr.t1416@hotmail.com" TargetMode="External"/><Relationship Id="rId224" Type="http://schemas.openxmlformats.org/officeDocument/2006/relationships/hyperlink" Target="mailto:ahmad1418m@icloud.com" TargetMode="External"/><Relationship Id="rId14" Type="http://schemas.openxmlformats.org/officeDocument/2006/relationships/hyperlink" Target="mailto:a0535232233@hotmail.com" TargetMode="External"/><Relationship Id="rId30" Type="http://schemas.openxmlformats.org/officeDocument/2006/relationships/hyperlink" Target="mailto:kkllloo@outlook.sa" TargetMode="External"/><Relationship Id="rId35" Type="http://schemas.openxmlformats.org/officeDocument/2006/relationships/hyperlink" Target="mailto:AlgebreenSultan@gmail.com" TargetMode="External"/><Relationship Id="rId56" Type="http://schemas.openxmlformats.org/officeDocument/2006/relationships/hyperlink" Target="mailto:nnaasseerr1409@gmail.com" TargetMode="External"/><Relationship Id="rId77" Type="http://schemas.openxmlformats.org/officeDocument/2006/relationships/hyperlink" Target="mailto:a.m.h-2010@hotmail.com" TargetMode="External"/><Relationship Id="rId100" Type="http://schemas.openxmlformats.org/officeDocument/2006/relationships/hyperlink" Target="mailto:kaled6083@hotmail.com" TargetMode="External"/><Relationship Id="rId105" Type="http://schemas.openxmlformats.org/officeDocument/2006/relationships/hyperlink" Target="mailto:man3al3a6@gmail.com" TargetMode="External"/><Relationship Id="rId126" Type="http://schemas.openxmlformats.org/officeDocument/2006/relationships/hyperlink" Target="mailto:rayan150@gmail.com" TargetMode="External"/><Relationship Id="rId147" Type="http://schemas.openxmlformats.org/officeDocument/2006/relationships/hyperlink" Target="mailto:mmshagrye@hotmail.com" TargetMode="External"/><Relationship Id="rId168" Type="http://schemas.openxmlformats.org/officeDocument/2006/relationships/hyperlink" Target="mailto:noal12568@gmail.com" TargetMode="External"/><Relationship Id="rId8" Type="http://schemas.openxmlformats.org/officeDocument/2006/relationships/hyperlink" Target="mailto:alfaten-00@windowslive.com" TargetMode="External"/><Relationship Id="rId51" Type="http://schemas.openxmlformats.org/officeDocument/2006/relationships/hyperlink" Target="mailto:bdr-1402@hotmail.com" TargetMode="External"/><Relationship Id="rId72" Type="http://schemas.openxmlformats.org/officeDocument/2006/relationships/hyperlink" Target="mailto:3had1990@gmail.com" TargetMode="External"/><Relationship Id="rId93" Type="http://schemas.openxmlformats.org/officeDocument/2006/relationships/hyperlink" Target="mailto:dioreng@hotmail.com" TargetMode="External"/><Relationship Id="rId98" Type="http://schemas.openxmlformats.org/officeDocument/2006/relationships/hyperlink" Target="mailto:hjuribi@gmail.com" TargetMode="External"/><Relationship Id="rId121" Type="http://schemas.openxmlformats.org/officeDocument/2006/relationships/hyperlink" Target="mailto:Sada445@hotmail.com" TargetMode="External"/><Relationship Id="rId142" Type="http://schemas.openxmlformats.org/officeDocument/2006/relationships/hyperlink" Target="mailto:smsom1396@gmail.com" TargetMode="External"/><Relationship Id="rId163" Type="http://schemas.openxmlformats.org/officeDocument/2006/relationships/hyperlink" Target="mailto:tfm90@yahoo.com" TargetMode="External"/><Relationship Id="rId184" Type="http://schemas.openxmlformats.org/officeDocument/2006/relationships/hyperlink" Target="mailto:hayoof53@hotmail.com" TargetMode="External"/><Relationship Id="rId189" Type="http://schemas.openxmlformats.org/officeDocument/2006/relationships/hyperlink" Target="mailto:aliforsamsung555@gmail.com" TargetMode="External"/><Relationship Id="rId219" Type="http://schemas.openxmlformats.org/officeDocument/2006/relationships/hyperlink" Target="mailto:dh000m2015@hotmail.com" TargetMode="External"/><Relationship Id="rId3" Type="http://schemas.openxmlformats.org/officeDocument/2006/relationships/hyperlink" Target="mailto:yasser-jaber@hotmail.com" TargetMode="External"/><Relationship Id="rId214" Type="http://schemas.openxmlformats.org/officeDocument/2006/relationships/hyperlink" Target="mailto:Nass22ir@iCloud.com" TargetMode="External"/><Relationship Id="rId230" Type="http://schemas.openxmlformats.org/officeDocument/2006/relationships/hyperlink" Target="mailto:Ibrahim_almousa@windowslive.com" TargetMode="External"/><Relationship Id="rId235" Type="http://schemas.openxmlformats.org/officeDocument/2006/relationships/hyperlink" Target="mailto:vv_bb33@hotmail.com" TargetMode="External"/><Relationship Id="rId25" Type="http://schemas.openxmlformats.org/officeDocument/2006/relationships/hyperlink" Target="mailto:ashwag22ksu@hotmail.com" TargetMode="External"/><Relationship Id="rId46" Type="http://schemas.openxmlformats.org/officeDocument/2006/relationships/hyperlink" Target="mailto:amjad.almobarak@gmail.com" TargetMode="External"/><Relationship Id="rId67" Type="http://schemas.openxmlformats.org/officeDocument/2006/relationships/hyperlink" Target="mailto:vip.aoa@hotmail.com" TargetMode="External"/><Relationship Id="rId116" Type="http://schemas.openxmlformats.org/officeDocument/2006/relationships/hyperlink" Target="mailto:mohammad@tzholidays.com" TargetMode="External"/><Relationship Id="rId137" Type="http://schemas.openxmlformats.org/officeDocument/2006/relationships/hyperlink" Target="mailto:iloneu@hotmail.com" TargetMode="External"/><Relationship Id="rId158" Type="http://schemas.openxmlformats.org/officeDocument/2006/relationships/hyperlink" Target="mailto:aborad77_8@hotmail.com" TargetMode="External"/><Relationship Id="rId20" Type="http://schemas.openxmlformats.org/officeDocument/2006/relationships/hyperlink" Target="mailto:epr.onaizah@gmail.com" TargetMode="External"/><Relationship Id="rId41" Type="http://schemas.openxmlformats.org/officeDocument/2006/relationships/hyperlink" Target="mailto:7aneen1234@gmail.com" TargetMode="External"/><Relationship Id="rId62" Type="http://schemas.openxmlformats.org/officeDocument/2006/relationships/hyperlink" Target="mailto:star33.h@hotmail.com" TargetMode="External"/><Relationship Id="rId83" Type="http://schemas.openxmlformats.org/officeDocument/2006/relationships/hyperlink" Target="mailto:Bestsmile_111@hotmail.com" TargetMode="External"/><Relationship Id="rId88" Type="http://schemas.openxmlformats.org/officeDocument/2006/relationships/hyperlink" Target="mailto:salem.awwad1986@gmail.com" TargetMode="External"/><Relationship Id="rId111" Type="http://schemas.openxmlformats.org/officeDocument/2006/relationships/hyperlink" Target="mailto:noal12568@gmail.com" TargetMode="External"/><Relationship Id="rId132" Type="http://schemas.openxmlformats.org/officeDocument/2006/relationships/hyperlink" Target="mailto:zizoo23@outlook.sa" TargetMode="External"/><Relationship Id="rId153" Type="http://schemas.openxmlformats.org/officeDocument/2006/relationships/hyperlink" Target="mailto:ajarfan@gmail.com" TargetMode="External"/><Relationship Id="rId174" Type="http://schemas.openxmlformats.org/officeDocument/2006/relationships/hyperlink" Target="mailto:boy2003_83@hotmail.com" TargetMode="External"/><Relationship Id="rId179" Type="http://schemas.openxmlformats.org/officeDocument/2006/relationships/hyperlink" Target="mailto:ehs3sse@hotmail.com" TargetMode="External"/><Relationship Id="rId195" Type="http://schemas.openxmlformats.org/officeDocument/2006/relationships/hyperlink" Target="mailto:rashidy.j@hotmail.com" TargetMode="External"/><Relationship Id="rId209" Type="http://schemas.openxmlformats.org/officeDocument/2006/relationships/hyperlink" Target="mailto:iabdullah.ag@gmail.com" TargetMode="External"/><Relationship Id="rId190" Type="http://schemas.openxmlformats.org/officeDocument/2006/relationships/hyperlink" Target="mailto:a.m1415@hotmail.com" TargetMode="External"/><Relationship Id="rId204" Type="http://schemas.openxmlformats.org/officeDocument/2006/relationships/hyperlink" Target="mailto:mdmcjg@hotmail.com" TargetMode="External"/><Relationship Id="rId220" Type="http://schemas.openxmlformats.org/officeDocument/2006/relationships/hyperlink" Target="mailto:amr091@hotmail.com" TargetMode="External"/><Relationship Id="rId225" Type="http://schemas.openxmlformats.org/officeDocument/2006/relationships/hyperlink" Target="mailto:Vdq11@hotmail.com" TargetMode="External"/><Relationship Id="rId15" Type="http://schemas.openxmlformats.org/officeDocument/2006/relationships/hyperlink" Target="mailto:aa911_55@hotmail.com" TargetMode="External"/><Relationship Id="rId36" Type="http://schemas.openxmlformats.org/officeDocument/2006/relationships/hyperlink" Target="mailto:troook_123@hotmail.com" TargetMode="External"/><Relationship Id="rId57" Type="http://schemas.openxmlformats.org/officeDocument/2006/relationships/hyperlink" Target="mailto:mnor.f@hotmail.com" TargetMode="External"/><Relationship Id="rId106" Type="http://schemas.openxmlformats.org/officeDocument/2006/relationships/hyperlink" Target="http://www.abdalmneem@gmail.com/" TargetMode="External"/><Relationship Id="rId127" Type="http://schemas.openxmlformats.org/officeDocument/2006/relationships/hyperlink" Target="mailto:sososo2001395@gmail.com" TargetMode="External"/><Relationship Id="rId10" Type="http://schemas.openxmlformats.org/officeDocument/2006/relationships/hyperlink" Target="mailto:zero_2003_110@hotmail.com" TargetMode="External"/><Relationship Id="rId31" Type="http://schemas.openxmlformats.org/officeDocument/2006/relationships/hyperlink" Target="mailto:azooz9112@example.com" TargetMode="External"/><Relationship Id="rId52" Type="http://schemas.openxmlformats.org/officeDocument/2006/relationships/hyperlink" Target="mailto:ahmed282201@gmail.com" TargetMode="External"/><Relationship Id="rId73" Type="http://schemas.openxmlformats.org/officeDocument/2006/relationships/hyperlink" Target="mailto:ABDULLAH_ALKABI68@YAHOO.COM" TargetMode="External"/><Relationship Id="rId78" Type="http://schemas.openxmlformats.org/officeDocument/2006/relationships/hyperlink" Target="mailto:atc.saud@gmail.com" TargetMode="External"/><Relationship Id="rId94" Type="http://schemas.openxmlformats.org/officeDocument/2006/relationships/hyperlink" Target="mailto:noal12568@gmail.com" TargetMode="External"/><Relationship Id="rId99" Type="http://schemas.openxmlformats.org/officeDocument/2006/relationships/hyperlink" Target="mailto:ondokon@gmail.com" TargetMode="External"/><Relationship Id="rId101" Type="http://schemas.openxmlformats.org/officeDocument/2006/relationships/hyperlink" Target="mailto:hhs-601@hotmail.com" TargetMode="External"/><Relationship Id="rId122" Type="http://schemas.openxmlformats.org/officeDocument/2006/relationships/hyperlink" Target="mailto:rhobi18@hotmail.com" TargetMode="External"/><Relationship Id="rId143" Type="http://schemas.openxmlformats.org/officeDocument/2006/relationships/hyperlink" Target="mailto:jaza1410@hotmail.com" TargetMode="External"/><Relationship Id="rId148" Type="http://schemas.openxmlformats.org/officeDocument/2006/relationships/hyperlink" Target="mailto:atc.saud@gmail.com" TargetMode="External"/><Relationship Id="rId164" Type="http://schemas.openxmlformats.org/officeDocument/2006/relationships/hyperlink" Target="mailto:aborad77_8@hotmail.com" TargetMode="External"/><Relationship Id="rId169" Type="http://schemas.openxmlformats.org/officeDocument/2006/relationships/hyperlink" Target="mailto:jaberbnali@gmail.com" TargetMode="External"/><Relationship Id="rId185" Type="http://schemas.openxmlformats.org/officeDocument/2006/relationships/hyperlink" Target="mailto:a7mad-666@hotmail.com" TargetMode="External"/><Relationship Id="rId4" Type="http://schemas.openxmlformats.org/officeDocument/2006/relationships/hyperlink" Target="mailto:kroom_00@hotmail.com" TargetMode="External"/><Relationship Id="rId9" Type="http://schemas.openxmlformats.org/officeDocument/2006/relationships/hyperlink" Target="mailto:vip.2007@msn.com" TargetMode="External"/><Relationship Id="rId180" Type="http://schemas.openxmlformats.org/officeDocument/2006/relationships/hyperlink" Target="mailto:hanoo.5039@gmail.com" TargetMode="External"/><Relationship Id="rId210" Type="http://schemas.openxmlformats.org/officeDocument/2006/relationships/hyperlink" Target="mailto:ssss3051@hotmail.com" TargetMode="External"/><Relationship Id="rId215" Type="http://schemas.openxmlformats.org/officeDocument/2006/relationships/hyperlink" Target="mailto:lamo2ksa@hotmail.com" TargetMode="External"/><Relationship Id="rId236" Type="http://schemas.openxmlformats.org/officeDocument/2006/relationships/hyperlink" Target="mailto:love111mark@gmail.com" TargetMode="External"/><Relationship Id="rId26" Type="http://schemas.openxmlformats.org/officeDocument/2006/relationships/hyperlink" Target="mailto:rayan150@gmail.com" TargetMode="External"/><Relationship Id="rId231" Type="http://schemas.openxmlformats.org/officeDocument/2006/relationships/hyperlink" Target="mailto:abdullahalharbi1989@gmail.com" TargetMode="External"/><Relationship Id="rId47" Type="http://schemas.openxmlformats.org/officeDocument/2006/relationships/hyperlink" Target="mailto:shahad.dakhelallah@gmail.com" TargetMode="External"/><Relationship Id="rId68" Type="http://schemas.openxmlformats.org/officeDocument/2006/relationships/hyperlink" Target="mailto:zm-44@hotmail.com" TargetMode="External"/><Relationship Id="rId89" Type="http://schemas.openxmlformats.org/officeDocument/2006/relationships/hyperlink" Target="mailto:ja40485@gmail.com" TargetMode="External"/><Relationship Id="rId112" Type="http://schemas.openxmlformats.org/officeDocument/2006/relationships/hyperlink" Target="mailto:sss-2314@hotmail.com" TargetMode="External"/><Relationship Id="rId133" Type="http://schemas.openxmlformats.org/officeDocument/2006/relationships/hyperlink" Target="mailto:pmq4@hotmail.com" TargetMode="External"/><Relationship Id="rId154" Type="http://schemas.openxmlformats.org/officeDocument/2006/relationships/hyperlink" Target="mailto:s.2060@hotmail.com" TargetMode="External"/><Relationship Id="rId175" Type="http://schemas.openxmlformats.org/officeDocument/2006/relationships/hyperlink" Target="mailto:ahmad--55@hotmail.com" TargetMode="External"/><Relationship Id="rId196" Type="http://schemas.openxmlformats.org/officeDocument/2006/relationships/hyperlink" Target="mailto:msngo5235@gmail.com" TargetMode="External"/><Relationship Id="rId200" Type="http://schemas.openxmlformats.org/officeDocument/2006/relationships/hyperlink" Target="mailto:mostafa_9666@hotmail.com" TargetMode="External"/><Relationship Id="rId16" Type="http://schemas.openxmlformats.org/officeDocument/2006/relationships/hyperlink" Target="mailto:nrnora1234@gmail.com" TargetMode="External"/><Relationship Id="rId221" Type="http://schemas.openxmlformats.org/officeDocument/2006/relationships/hyperlink" Target="mailto:malden99@hotmail.com" TargetMode="External"/><Relationship Id="rId37" Type="http://schemas.openxmlformats.org/officeDocument/2006/relationships/hyperlink" Target="mailto:m.s.a.400@hotmail.com" TargetMode="External"/><Relationship Id="rId58" Type="http://schemas.openxmlformats.org/officeDocument/2006/relationships/hyperlink" Target="mailto:m3m3344@gmail.com" TargetMode="External"/><Relationship Id="rId79" Type="http://schemas.openxmlformats.org/officeDocument/2006/relationships/hyperlink" Target="mailto:hjuribi@gmail.com" TargetMode="External"/><Relationship Id="rId102" Type="http://schemas.openxmlformats.org/officeDocument/2006/relationships/hyperlink" Target="mailto:zmatuq@gmail.com" TargetMode="External"/><Relationship Id="rId123" Type="http://schemas.openxmlformats.org/officeDocument/2006/relationships/hyperlink" Target="mailto:almaaas.15@hotmail.com" TargetMode="External"/><Relationship Id="rId144" Type="http://schemas.openxmlformats.org/officeDocument/2006/relationships/hyperlink" Target="mailto:a.malghanim@hotmail.com" TargetMode="External"/><Relationship Id="rId90" Type="http://schemas.openxmlformats.org/officeDocument/2006/relationships/hyperlink" Target="mailto:roog1403@hotmail.com" TargetMode="External"/><Relationship Id="rId165" Type="http://schemas.openxmlformats.org/officeDocument/2006/relationships/hyperlink" Target="mailto:shyboy99@hotmail.com" TargetMode="External"/><Relationship Id="rId186" Type="http://schemas.openxmlformats.org/officeDocument/2006/relationships/hyperlink" Target="mailto:asyasy234@hotmail.com" TargetMode="External"/><Relationship Id="rId211" Type="http://schemas.openxmlformats.org/officeDocument/2006/relationships/hyperlink" Target="mailto:Tx.13@hotmail.com" TargetMode="External"/><Relationship Id="rId232" Type="http://schemas.openxmlformats.org/officeDocument/2006/relationships/hyperlink" Target="mailto:noony-050@hotmail.com" TargetMode="External"/><Relationship Id="rId27" Type="http://schemas.openxmlformats.org/officeDocument/2006/relationships/hyperlink" Target="mailto:dolydolydza@gmail.com" TargetMode="External"/><Relationship Id="rId48" Type="http://schemas.openxmlformats.org/officeDocument/2006/relationships/hyperlink" Target="mailto:alwasl999@me.com" TargetMode="External"/><Relationship Id="rId69" Type="http://schemas.openxmlformats.org/officeDocument/2006/relationships/hyperlink" Target="mailto:salhajaz@hotmail.com" TargetMode="External"/><Relationship Id="rId113" Type="http://schemas.openxmlformats.org/officeDocument/2006/relationships/hyperlink" Target="mailto:jooojoo60@gmail.com" TargetMode="External"/><Relationship Id="rId134" Type="http://schemas.openxmlformats.org/officeDocument/2006/relationships/hyperlink" Target="mailto:noal1256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rightToLeft="1" topLeftCell="A16" zoomScale="90" zoomScaleNormal="90" workbookViewId="0">
      <selection activeCell="B6" sqref="B6"/>
    </sheetView>
  </sheetViews>
  <sheetFormatPr defaultRowHeight="15" x14ac:dyDescent="0.2"/>
  <cols>
    <col min="1" max="1" width="18.75" style="28" customWidth="1"/>
    <col min="2" max="2" width="28.875" style="28" customWidth="1"/>
    <col min="3" max="3" width="38.125" style="28" customWidth="1"/>
    <col min="4" max="4" width="33.25" style="28" customWidth="1"/>
    <col min="5" max="5" width="25.125" style="28" customWidth="1"/>
    <col min="6" max="6" width="13.25" style="28" customWidth="1"/>
    <col min="7" max="7" width="14.875" style="28" customWidth="1"/>
    <col min="8" max="8" width="11.75" style="28" customWidth="1"/>
    <col min="9" max="16384" width="9" style="28"/>
  </cols>
  <sheetData>
    <row r="1" spans="1:5" ht="54" customHeight="1" thickTop="1" thickBot="1" x14ac:dyDescent="0.25">
      <c r="B1" s="133" t="s">
        <v>265</v>
      </c>
      <c r="C1" s="134"/>
      <c r="D1" s="134"/>
      <c r="E1" s="135"/>
    </row>
    <row r="2" spans="1:5" ht="23.25" customHeight="1" thickTop="1" thickBot="1" x14ac:dyDescent="0.25"/>
    <row r="3" spans="1:5" ht="54.75" customHeight="1" thickBot="1" x14ac:dyDescent="0.25">
      <c r="A3" s="128" t="s">
        <v>261</v>
      </c>
      <c r="B3" s="129"/>
    </row>
    <row r="4" spans="1:5" ht="27" customHeight="1" x14ac:dyDescent="0.2">
      <c r="A4" s="41"/>
      <c r="B4" s="41"/>
    </row>
    <row r="5" spans="1:5" ht="34.5" x14ac:dyDescent="0.95">
      <c r="C5" s="138" t="s">
        <v>260</v>
      </c>
      <c r="D5" s="138"/>
    </row>
    <row r="6" spans="1:5" ht="33" x14ac:dyDescent="0.2">
      <c r="C6" s="40" t="s">
        <v>259</v>
      </c>
      <c r="D6" s="40" t="s">
        <v>258</v>
      </c>
    </row>
    <row r="7" spans="1:5" ht="33" x14ac:dyDescent="0.2">
      <c r="C7" s="36" t="s">
        <v>257</v>
      </c>
      <c r="D7" s="39">
        <v>1212</v>
      </c>
    </row>
    <row r="8" spans="1:5" ht="30" customHeight="1" x14ac:dyDescent="0.2">
      <c r="C8" s="36" t="s">
        <v>256</v>
      </c>
      <c r="D8" s="36">
        <v>965</v>
      </c>
      <c r="E8" s="37"/>
    </row>
    <row r="9" spans="1:5" ht="31.5" customHeight="1" x14ac:dyDescent="0.2">
      <c r="C9" s="36" t="s">
        <v>255</v>
      </c>
      <c r="D9" s="39">
        <v>5285</v>
      </c>
      <c r="E9" s="37"/>
    </row>
    <row r="10" spans="1:5" ht="27" customHeight="1" x14ac:dyDescent="0.2">
      <c r="C10" s="36" t="s">
        <v>254</v>
      </c>
      <c r="D10" s="36">
        <v>4.3600000000000003</v>
      </c>
      <c r="E10" s="37"/>
    </row>
    <row r="11" spans="1:5" ht="29.25" customHeight="1" x14ac:dyDescent="0.2">
      <c r="C11" s="36" t="s">
        <v>253</v>
      </c>
      <c r="D11" s="38">
        <v>4.2245370370370371E-3</v>
      </c>
      <c r="E11" s="37"/>
    </row>
    <row r="12" spans="1:5" ht="26.25" customHeight="1" x14ac:dyDescent="0.2">
      <c r="C12" s="36" t="s">
        <v>252</v>
      </c>
      <c r="D12" s="35">
        <v>0.51649999999999996</v>
      </c>
    </row>
    <row r="13" spans="1:5" ht="33" x14ac:dyDescent="0.2">
      <c r="C13" s="36" t="s">
        <v>251</v>
      </c>
      <c r="D13" s="35">
        <v>0.77310000000000001</v>
      </c>
    </row>
    <row r="14" spans="1:5" ht="27.75" x14ac:dyDescent="0.8">
      <c r="C14" s="34"/>
      <c r="D14" s="34"/>
    </row>
    <row r="26" spans="1:7" ht="48" customHeight="1" x14ac:dyDescent="0.2"/>
    <row r="27" spans="1:7" ht="12" customHeight="1" thickBot="1" x14ac:dyDescent="0.25">
      <c r="A27" s="136"/>
      <c r="B27" s="137"/>
      <c r="C27" s="137"/>
      <c r="D27" s="137"/>
      <c r="E27" s="137"/>
      <c r="F27" s="137"/>
      <c r="G27" s="137"/>
    </row>
    <row r="28" spans="1:7" ht="54" customHeight="1" thickBot="1" x14ac:dyDescent="0.25">
      <c r="A28" s="128" t="s">
        <v>275</v>
      </c>
      <c r="B28" s="129"/>
    </row>
    <row r="29" spans="1:7" ht="25.5" customHeight="1" x14ac:dyDescent="0.2">
      <c r="A29" s="33"/>
      <c r="B29" s="33"/>
    </row>
    <row r="30" spans="1:7" ht="30.75" x14ac:dyDescent="0.2">
      <c r="C30" s="32" t="s">
        <v>250</v>
      </c>
      <c r="D30" s="31" t="s">
        <v>249</v>
      </c>
    </row>
    <row r="31" spans="1:7" ht="27.75" x14ac:dyDescent="0.2">
      <c r="C31" s="130" t="s">
        <v>248</v>
      </c>
      <c r="D31" s="52" t="s">
        <v>247</v>
      </c>
    </row>
    <row r="32" spans="1:7" ht="28.5" thickBot="1" x14ac:dyDescent="0.25">
      <c r="C32" s="131"/>
      <c r="D32" s="53" t="s">
        <v>246</v>
      </c>
    </row>
    <row r="33" spans="1:7" x14ac:dyDescent="0.2">
      <c r="C33" s="132"/>
      <c r="D33" s="139"/>
    </row>
    <row r="34" spans="1:7" x14ac:dyDescent="0.2">
      <c r="C34" s="130"/>
      <c r="D34" s="140"/>
    </row>
    <row r="35" spans="1:7" ht="27.75" x14ac:dyDescent="0.2">
      <c r="C35" s="130" t="s">
        <v>245</v>
      </c>
      <c r="D35" s="52" t="s">
        <v>244</v>
      </c>
    </row>
    <row r="36" spans="1:7" x14ac:dyDescent="0.2">
      <c r="C36" s="130"/>
      <c r="D36" s="141" t="s">
        <v>243</v>
      </c>
    </row>
    <row r="37" spans="1:7" ht="15.75" thickBot="1" x14ac:dyDescent="0.25">
      <c r="C37" s="131"/>
      <c r="D37" s="142"/>
    </row>
    <row r="38" spans="1:7" ht="27.75" x14ac:dyDescent="0.2">
      <c r="C38" s="143" t="s">
        <v>242</v>
      </c>
      <c r="D38" s="54" t="s">
        <v>241</v>
      </c>
    </row>
    <row r="39" spans="1:7" ht="27.75" x14ac:dyDescent="0.2">
      <c r="C39" s="130"/>
      <c r="D39" s="52" t="s">
        <v>240</v>
      </c>
    </row>
    <row r="40" spans="1:7" ht="28.5" thickBot="1" x14ac:dyDescent="0.25">
      <c r="C40" s="131"/>
      <c r="D40" s="55" t="s">
        <v>239</v>
      </c>
    </row>
    <row r="41" spans="1:7" ht="31.5" customHeight="1" x14ac:dyDescent="0.2"/>
    <row r="42" spans="1:7" ht="9.75" customHeight="1" thickBot="1" x14ac:dyDescent="0.25">
      <c r="A42" s="136"/>
      <c r="B42" s="137"/>
      <c r="C42" s="137"/>
      <c r="D42" s="137"/>
      <c r="E42" s="137"/>
      <c r="F42" s="137"/>
      <c r="G42" s="137"/>
    </row>
    <row r="43" spans="1:7" ht="54.75" customHeight="1" thickBot="1" x14ac:dyDescent="0.25">
      <c r="A43" s="128" t="s">
        <v>238</v>
      </c>
      <c r="B43" s="129"/>
    </row>
    <row r="44" spans="1:7" ht="23.25" customHeight="1" x14ac:dyDescent="0.2"/>
    <row r="45" spans="1:7" ht="27.75" x14ac:dyDescent="0.2">
      <c r="C45" s="30" t="s">
        <v>237</v>
      </c>
      <c r="D45" s="30" t="s">
        <v>236</v>
      </c>
      <c r="E45" s="30" t="s">
        <v>218</v>
      </c>
    </row>
    <row r="46" spans="1:7" ht="20.25" customHeight="1" x14ac:dyDescent="0.2">
      <c r="C46" s="56" t="s">
        <v>235</v>
      </c>
      <c r="D46" s="57">
        <v>90</v>
      </c>
      <c r="E46" s="58">
        <v>0.35160000000000002</v>
      </c>
    </row>
    <row r="47" spans="1:7" ht="19.5" customHeight="1" x14ac:dyDescent="0.2">
      <c r="C47" s="56" t="s">
        <v>234</v>
      </c>
      <c r="D47" s="57">
        <v>25</v>
      </c>
      <c r="E47" s="58">
        <v>9.7699999999999995E-2</v>
      </c>
    </row>
    <row r="48" spans="1:7" ht="30.75" x14ac:dyDescent="0.2">
      <c r="C48" s="56" t="s">
        <v>233</v>
      </c>
      <c r="D48" s="57">
        <v>23</v>
      </c>
      <c r="E48" s="58">
        <v>8.9800000000000005E-2</v>
      </c>
    </row>
    <row r="49" spans="1:7" ht="30.75" x14ac:dyDescent="0.2">
      <c r="C49" s="56" t="s">
        <v>232</v>
      </c>
      <c r="D49" s="57">
        <v>22</v>
      </c>
      <c r="E49" s="58">
        <v>8.5900000000000004E-2</v>
      </c>
    </row>
    <row r="50" spans="1:7" ht="30.75" x14ac:dyDescent="0.2">
      <c r="C50" s="56" t="s">
        <v>231</v>
      </c>
      <c r="D50" s="57">
        <v>20</v>
      </c>
      <c r="E50" s="58">
        <v>7.8100000000000003E-2</v>
      </c>
    </row>
    <row r="51" spans="1:7" ht="30.75" x14ac:dyDescent="0.2">
      <c r="C51" s="56" t="s">
        <v>230</v>
      </c>
      <c r="D51" s="57">
        <v>16</v>
      </c>
      <c r="E51" s="58">
        <v>6.25E-2</v>
      </c>
    </row>
    <row r="52" spans="1:7" ht="30.75" x14ac:dyDescent="0.2">
      <c r="C52" s="56" t="s">
        <v>229</v>
      </c>
      <c r="D52" s="57">
        <v>12</v>
      </c>
      <c r="E52" s="58">
        <v>4.6899999999999997E-2</v>
      </c>
    </row>
    <row r="53" spans="1:7" ht="30.75" x14ac:dyDescent="0.2">
      <c r="C53" s="56" t="s">
        <v>228</v>
      </c>
      <c r="D53" s="57">
        <v>10</v>
      </c>
      <c r="E53" s="58">
        <v>3.9100000000000003E-2</v>
      </c>
    </row>
    <row r="54" spans="1:7" ht="30.75" x14ac:dyDescent="0.2">
      <c r="C54" s="56" t="s">
        <v>227</v>
      </c>
      <c r="D54" s="57">
        <v>9</v>
      </c>
      <c r="E54" s="58">
        <v>3.5200000000000002E-2</v>
      </c>
    </row>
    <row r="55" spans="1:7" ht="30.75" x14ac:dyDescent="0.2">
      <c r="C55" s="56" t="s">
        <v>226</v>
      </c>
      <c r="D55" s="59">
        <v>8</v>
      </c>
      <c r="E55" s="58">
        <v>3.1199999999999999E-2</v>
      </c>
    </row>
    <row r="56" spans="1:7" ht="27" x14ac:dyDescent="0.75">
      <c r="C56" s="126"/>
      <c r="D56" s="127"/>
      <c r="E56" s="127"/>
    </row>
    <row r="57" spans="1:7" ht="27.75" x14ac:dyDescent="0.2">
      <c r="C57" s="30" t="s">
        <v>225</v>
      </c>
      <c r="D57" s="30" t="s">
        <v>219</v>
      </c>
      <c r="E57" s="30" t="s">
        <v>218</v>
      </c>
    </row>
    <row r="58" spans="1:7" ht="27.75" x14ac:dyDescent="0.2">
      <c r="C58" s="60" t="s">
        <v>224</v>
      </c>
      <c r="D58" s="61">
        <v>850</v>
      </c>
      <c r="E58" s="58">
        <v>0.1608</v>
      </c>
    </row>
    <row r="59" spans="1:7" ht="27.75" x14ac:dyDescent="0.2">
      <c r="C59" s="60" t="s">
        <v>223</v>
      </c>
      <c r="D59" s="61">
        <v>417</v>
      </c>
      <c r="E59" s="58">
        <v>7.8899999999999998E-2</v>
      </c>
    </row>
    <row r="60" spans="1:7" ht="27.75" x14ac:dyDescent="0.2">
      <c r="C60" s="60" t="s">
        <v>222</v>
      </c>
      <c r="D60" s="61">
        <v>1</v>
      </c>
      <c r="E60" s="58">
        <v>0.38</v>
      </c>
    </row>
    <row r="62" spans="1:7" ht="9.75" customHeight="1" thickBot="1" x14ac:dyDescent="0.25">
      <c r="A62" s="136"/>
      <c r="B62" s="137"/>
      <c r="C62" s="137"/>
      <c r="D62" s="137"/>
      <c r="E62" s="137"/>
      <c r="F62" s="137"/>
      <c r="G62" s="137"/>
    </row>
    <row r="63" spans="1:7" ht="47.25" customHeight="1" thickBot="1" x14ac:dyDescent="0.25">
      <c r="A63" s="128" t="s">
        <v>221</v>
      </c>
      <c r="B63" s="129"/>
    </row>
    <row r="64" spans="1:7" ht="27.75" customHeight="1" x14ac:dyDescent="0.2"/>
    <row r="65" spans="1:8" ht="27.75" customHeight="1" x14ac:dyDescent="0.2">
      <c r="B65" s="44" t="s">
        <v>220</v>
      </c>
      <c r="C65" s="44" t="s">
        <v>219</v>
      </c>
      <c r="D65" s="44" t="s">
        <v>218</v>
      </c>
      <c r="E65" s="44" t="s">
        <v>217</v>
      </c>
      <c r="F65" s="44" t="s">
        <v>216</v>
      </c>
      <c r="G65" s="44" t="s">
        <v>215</v>
      </c>
    </row>
    <row r="66" spans="1:8" ht="27.75" x14ac:dyDescent="0.2">
      <c r="B66" s="62" t="s">
        <v>214</v>
      </c>
      <c r="C66" s="63">
        <v>10</v>
      </c>
      <c r="D66" s="64">
        <v>1</v>
      </c>
      <c r="E66" s="62">
        <v>8</v>
      </c>
      <c r="F66" s="63">
        <v>1557</v>
      </c>
      <c r="G66" s="62">
        <v>800</v>
      </c>
      <c r="H66" s="29"/>
    </row>
    <row r="67" spans="1:8" ht="27.75" x14ac:dyDescent="0.2">
      <c r="B67" s="62"/>
      <c r="C67" s="63"/>
      <c r="D67" s="64"/>
      <c r="E67" s="62"/>
      <c r="F67" s="62"/>
      <c r="G67" s="62"/>
      <c r="H67" s="29"/>
    </row>
    <row r="68" spans="1:8" ht="27.75" x14ac:dyDescent="0.2">
      <c r="B68" s="62"/>
      <c r="C68" s="63"/>
      <c r="D68" s="64"/>
      <c r="E68" s="64"/>
      <c r="F68" s="62"/>
      <c r="G68" s="62"/>
      <c r="H68" s="29"/>
    </row>
    <row r="69" spans="1:8" ht="27.75" x14ac:dyDescent="0.2">
      <c r="B69" s="45"/>
      <c r="C69" s="46"/>
      <c r="D69" s="47"/>
      <c r="E69" s="47"/>
      <c r="F69" s="45"/>
      <c r="G69" s="45"/>
      <c r="H69" s="29"/>
    </row>
    <row r="70" spans="1:8" ht="9.75" customHeight="1" thickBot="1" x14ac:dyDescent="0.25">
      <c r="A70" s="136"/>
      <c r="B70" s="137"/>
      <c r="C70" s="137"/>
      <c r="D70" s="137"/>
      <c r="E70" s="137"/>
      <c r="F70" s="137"/>
      <c r="G70" s="137"/>
    </row>
    <row r="71" spans="1:8" ht="53.25" customHeight="1" thickBot="1" x14ac:dyDescent="0.25">
      <c r="A71" s="128" t="s">
        <v>264</v>
      </c>
      <c r="B71" s="129"/>
    </row>
    <row r="72" spans="1:8" ht="21.75" customHeight="1" x14ac:dyDescent="0.2">
      <c r="A72" s="33"/>
      <c r="B72" s="33"/>
    </row>
    <row r="73" spans="1:8" ht="24.75" customHeight="1" x14ac:dyDescent="0.2">
      <c r="C73" s="42" t="s">
        <v>262</v>
      </c>
      <c r="D73" s="43" t="s">
        <v>263</v>
      </c>
    </row>
    <row r="74" spans="1:8" ht="27.75" x14ac:dyDescent="0.2">
      <c r="C74" s="65">
        <v>1</v>
      </c>
      <c r="D74" s="65" t="s">
        <v>266</v>
      </c>
    </row>
    <row r="75" spans="1:8" ht="27.75" x14ac:dyDescent="0.2">
      <c r="C75" s="65">
        <v>2</v>
      </c>
      <c r="D75" s="65" t="s">
        <v>267</v>
      </c>
    </row>
    <row r="76" spans="1:8" ht="27.75" x14ac:dyDescent="0.2">
      <c r="C76" s="65">
        <v>3</v>
      </c>
      <c r="D76" s="65" t="s">
        <v>268</v>
      </c>
    </row>
    <row r="77" spans="1:8" ht="27.75" x14ac:dyDescent="0.2">
      <c r="C77" s="65">
        <v>4</v>
      </c>
      <c r="D77" s="65" t="s">
        <v>269</v>
      </c>
    </row>
    <row r="78" spans="1:8" ht="27.75" x14ac:dyDescent="0.2">
      <c r="C78" s="65">
        <v>5</v>
      </c>
      <c r="D78" s="65" t="s">
        <v>270</v>
      </c>
    </row>
    <row r="79" spans="1:8" ht="27.75" x14ac:dyDescent="0.2">
      <c r="C79" s="65">
        <v>6</v>
      </c>
      <c r="D79" s="65" t="s">
        <v>271</v>
      </c>
    </row>
    <row r="80" spans="1:8" ht="27.75" x14ac:dyDescent="0.2">
      <c r="C80" s="65">
        <v>7</v>
      </c>
      <c r="D80" s="65" t="s">
        <v>272</v>
      </c>
    </row>
    <row r="81" spans="3:4" ht="27.75" x14ac:dyDescent="0.2">
      <c r="C81" s="65">
        <v>8</v>
      </c>
      <c r="D81" s="65" t="s">
        <v>273</v>
      </c>
    </row>
    <row r="82" spans="3:4" ht="27.75" x14ac:dyDescent="0.2">
      <c r="C82" s="65">
        <v>9</v>
      </c>
      <c r="D82" s="65" t="s">
        <v>274</v>
      </c>
    </row>
    <row r="83" spans="3:4" ht="27.75" x14ac:dyDescent="0.2">
      <c r="C83" s="65">
        <v>10</v>
      </c>
      <c r="D83" s="65" t="s">
        <v>270</v>
      </c>
    </row>
    <row r="84" spans="3:4" x14ac:dyDescent="0.2">
      <c r="C84" s="66"/>
      <c r="D84" s="66"/>
    </row>
  </sheetData>
  <mergeCells count="18">
    <mergeCell ref="B1:E1"/>
    <mergeCell ref="A62:G62"/>
    <mergeCell ref="A70:G70"/>
    <mergeCell ref="A42:G42"/>
    <mergeCell ref="A27:G27"/>
    <mergeCell ref="C35:C37"/>
    <mergeCell ref="C5:D5"/>
    <mergeCell ref="A3:B3"/>
    <mergeCell ref="A28:B28"/>
    <mergeCell ref="D33:D34"/>
    <mergeCell ref="A63:B63"/>
    <mergeCell ref="D36:D37"/>
    <mergeCell ref="C38:C40"/>
    <mergeCell ref="C56:E56"/>
    <mergeCell ref="A43:B43"/>
    <mergeCell ref="C31:C32"/>
    <mergeCell ref="C33:C34"/>
    <mergeCell ref="A71:B71"/>
  </mergeCells>
  <hyperlinks>
    <hyperlink ref="C50" r:id="rId1"/>
  </hyperlinks>
  <pageMargins left="0.7" right="0.7" top="0.75" bottom="0.75" header="0.3" footer="0.3"/>
  <pageSetup paperSize="9" orientation="portrait" r:id="rId2"/>
  <drawing r:id="rId3"/>
  <tableParts count="4"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rightToLeft="1" workbookViewId="0">
      <selection activeCell="B18" sqref="B18"/>
    </sheetView>
  </sheetViews>
  <sheetFormatPr defaultColWidth="15.125" defaultRowHeight="15" customHeight="1" x14ac:dyDescent="0.3"/>
  <cols>
    <col min="1" max="1" width="39.75" customWidth="1"/>
    <col min="2" max="3" width="30.375" customWidth="1"/>
    <col min="4" max="4" width="30.625" customWidth="1"/>
    <col min="5" max="5" width="32.625" customWidth="1"/>
    <col min="6" max="6" width="17.25" customWidth="1"/>
  </cols>
  <sheetData>
    <row r="1" spans="1:6" ht="16.5" customHeight="1" x14ac:dyDescent="0.3">
      <c r="A1" s="3"/>
      <c r="B1" s="4" t="s">
        <v>0</v>
      </c>
      <c r="C1" s="4" t="s">
        <v>1</v>
      </c>
      <c r="D1" s="4" t="s">
        <v>2</v>
      </c>
      <c r="E1" s="4" t="s">
        <v>3</v>
      </c>
      <c r="F1" s="1"/>
    </row>
    <row r="2" spans="1:6" ht="34.5" customHeight="1" x14ac:dyDescent="0.3">
      <c r="A2" s="5" t="s">
        <v>4</v>
      </c>
      <c r="B2" s="6">
        <v>294</v>
      </c>
      <c r="C2" s="7" t="s">
        <v>5</v>
      </c>
      <c r="D2" s="7" t="s">
        <v>5</v>
      </c>
      <c r="E2" s="8" t="s">
        <v>6</v>
      </c>
      <c r="F2" s="1"/>
    </row>
    <row r="3" spans="1:6" ht="28.5" customHeight="1" x14ac:dyDescent="0.3">
      <c r="A3" s="9" t="s">
        <v>7</v>
      </c>
      <c r="B3" s="6">
        <v>1592</v>
      </c>
      <c r="C3" s="7">
        <v>870</v>
      </c>
      <c r="D3" s="7" t="s">
        <v>5</v>
      </c>
      <c r="E3" s="8" t="s">
        <v>6</v>
      </c>
      <c r="F3" s="1"/>
    </row>
    <row r="4" spans="1:6" ht="38.25" customHeight="1" x14ac:dyDescent="0.3">
      <c r="A4" s="10" t="s">
        <v>8</v>
      </c>
      <c r="B4" s="7">
        <v>18</v>
      </c>
      <c r="C4" s="7" t="s">
        <v>5</v>
      </c>
      <c r="D4" s="6" t="s">
        <v>9</v>
      </c>
      <c r="E4" s="8" t="s">
        <v>6</v>
      </c>
      <c r="F4" s="1"/>
    </row>
    <row r="5" spans="1:6" ht="31.5" customHeight="1" x14ac:dyDescent="0.3">
      <c r="A5" s="11" t="s">
        <v>10</v>
      </c>
      <c r="B5" s="7">
        <v>20</v>
      </c>
      <c r="C5" s="7" t="s">
        <v>5</v>
      </c>
      <c r="D5" s="6">
        <v>1962</v>
      </c>
      <c r="E5" s="8" t="s">
        <v>6</v>
      </c>
      <c r="F5" s="1"/>
    </row>
    <row r="6" spans="1:6" ht="39" customHeight="1" x14ac:dyDescent="0.3">
      <c r="A6" s="12" t="s">
        <v>11</v>
      </c>
      <c r="B6" s="27">
        <v>42165</v>
      </c>
      <c r="C6" s="1"/>
      <c r="D6" s="1"/>
      <c r="E6" s="1"/>
      <c r="F6" s="1"/>
    </row>
    <row r="7" spans="1:6" ht="16.5" customHeight="1" x14ac:dyDescent="0.3">
      <c r="A7" s="1"/>
      <c r="B7" s="1"/>
      <c r="C7" s="1"/>
      <c r="D7" s="1"/>
      <c r="E7" s="1"/>
      <c r="F7" s="1"/>
    </row>
    <row r="8" spans="1:6" ht="16.5" customHeight="1" x14ac:dyDescent="0.3">
      <c r="A8" s="1"/>
      <c r="B8" s="1"/>
      <c r="C8" s="1"/>
      <c r="D8" s="1"/>
      <c r="E8" s="1"/>
      <c r="F8" s="1"/>
    </row>
    <row r="9" spans="1:6" ht="16.5" customHeight="1" x14ac:dyDescent="0.3">
      <c r="A9" s="1"/>
      <c r="B9" s="1"/>
      <c r="C9" s="1"/>
      <c r="D9" s="1"/>
      <c r="E9" s="1"/>
      <c r="F9" s="1"/>
    </row>
    <row r="10" spans="1:6" ht="16.5" customHeight="1" x14ac:dyDescent="0.3">
      <c r="A10" s="1"/>
      <c r="B10" s="1"/>
      <c r="C10" s="1"/>
      <c r="D10" s="1"/>
      <c r="E10" s="1"/>
      <c r="F10" s="1"/>
    </row>
    <row r="11" spans="1:6" ht="16.5" customHeight="1" x14ac:dyDescent="0.3">
      <c r="A11" s="1"/>
      <c r="B11" s="1"/>
      <c r="C11" s="1"/>
      <c r="D11" s="1"/>
      <c r="E11" s="1"/>
      <c r="F11" s="1"/>
    </row>
    <row r="12" spans="1:6" ht="16.5" customHeight="1" x14ac:dyDescent="0.3">
      <c r="A12" s="1"/>
      <c r="B12" s="1"/>
      <c r="C12" s="1"/>
      <c r="D12" s="1"/>
      <c r="E12" s="1"/>
      <c r="F12" s="1"/>
    </row>
    <row r="13" spans="1:6" ht="16.5" customHeight="1" x14ac:dyDescent="0.3">
      <c r="A13" s="1"/>
      <c r="B13" s="1"/>
      <c r="C13" s="1"/>
      <c r="D13" s="1"/>
      <c r="E13" s="1"/>
      <c r="F13" s="1"/>
    </row>
    <row r="14" spans="1:6" ht="16.5" customHeight="1" x14ac:dyDescent="0.3">
      <c r="A14" s="1"/>
      <c r="B14" s="1"/>
      <c r="C14" s="1"/>
      <c r="D14" s="1"/>
      <c r="E14" s="1"/>
      <c r="F14" s="1"/>
    </row>
    <row r="15" spans="1:6" ht="16.5" customHeight="1" x14ac:dyDescent="0.3">
      <c r="A15" s="1"/>
      <c r="B15" s="1"/>
      <c r="C15" s="1"/>
      <c r="D15" s="1"/>
      <c r="E15" s="1"/>
      <c r="F15" s="1"/>
    </row>
    <row r="16" spans="1:6" ht="16.5" customHeight="1" x14ac:dyDescent="0.3">
      <c r="A16" s="1"/>
      <c r="B16" s="1"/>
      <c r="C16" s="1"/>
      <c r="D16" s="1"/>
      <c r="E16" s="1"/>
      <c r="F16" s="1"/>
    </row>
    <row r="17" spans="1:6" ht="16.5" customHeight="1" x14ac:dyDescent="0.3">
      <c r="A17" s="1"/>
      <c r="B17" s="1"/>
      <c r="C17" s="1"/>
      <c r="D17" s="1"/>
      <c r="E17" s="1"/>
      <c r="F17" s="1"/>
    </row>
    <row r="18" spans="1:6" ht="16.5" customHeight="1" x14ac:dyDescent="0.3">
      <c r="A18" s="1"/>
      <c r="B18" s="1"/>
      <c r="C18" s="1"/>
      <c r="D18" s="1"/>
      <c r="E18" s="1"/>
      <c r="F18" s="1"/>
    </row>
    <row r="19" spans="1:6" ht="16.5" customHeight="1" x14ac:dyDescent="0.3">
      <c r="A19" s="1"/>
      <c r="B19" s="1"/>
      <c r="C19" s="1"/>
      <c r="D19" s="1"/>
      <c r="E19" s="1"/>
      <c r="F19" s="1"/>
    </row>
    <row r="20" spans="1:6" ht="16.5" customHeight="1" x14ac:dyDescent="0.3">
      <c r="A20" s="1"/>
      <c r="B20" s="1"/>
      <c r="C20" s="1"/>
      <c r="D20" s="1"/>
      <c r="E20" s="1"/>
      <c r="F20" s="1"/>
    </row>
    <row r="21" spans="1:6" ht="16.5" customHeight="1" x14ac:dyDescent="0.3">
      <c r="A21" s="1"/>
      <c r="B21" s="1"/>
      <c r="C21" s="1"/>
      <c r="D21" s="1"/>
      <c r="E21" s="1"/>
      <c r="F21" s="1"/>
    </row>
    <row r="22" spans="1:6" ht="16.5" x14ac:dyDescent="0.3">
      <c r="A22" s="2"/>
      <c r="B22" s="2"/>
      <c r="C22" s="2"/>
      <c r="D22" s="2"/>
      <c r="E22" s="2"/>
      <c r="F22" s="2"/>
    </row>
    <row r="23" spans="1:6" ht="16.5" x14ac:dyDescent="0.3">
      <c r="A23" s="2"/>
      <c r="B23" s="2"/>
      <c r="C23" s="2"/>
      <c r="D23" s="2"/>
      <c r="E23" s="2"/>
      <c r="F23" s="2"/>
    </row>
    <row r="24" spans="1:6" ht="16.5" x14ac:dyDescent="0.3">
      <c r="A24" s="2"/>
      <c r="B24" s="2"/>
      <c r="C24" s="2"/>
      <c r="D24" s="2"/>
      <c r="E24" s="2"/>
      <c r="F24" s="2"/>
    </row>
    <row r="25" spans="1:6" ht="16.5" x14ac:dyDescent="0.3">
      <c r="A25" s="2"/>
      <c r="B25" s="2"/>
      <c r="C25" s="2"/>
      <c r="D25" s="2"/>
      <c r="E25" s="2"/>
      <c r="F25" s="2"/>
    </row>
    <row r="26" spans="1:6" ht="16.5" x14ac:dyDescent="0.3">
      <c r="A26" s="2"/>
      <c r="B26" s="2"/>
      <c r="C26" s="2"/>
      <c r="D26" s="2"/>
      <c r="E26" s="2"/>
      <c r="F26" s="2"/>
    </row>
    <row r="27" spans="1:6" ht="16.5" x14ac:dyDescent="0.3">
      <c r="A27" s="2"/>
      <c r="B27" s="2"/>
      <c r="C27" s="2"/>
      <c r="D27" s="2"/>
      <c r="E27" s="2"/>
      <c r="F27" s="2"/>
    </row>
    <row r="28" spans="1:6" ht="16.5" x14ac:dyDescent="0.3">
      <c r="A28" s="2"/>
      <c r="B28" s="2"/>
      <c r="C28" s="2"/>
      <c r="D28" s="2"/>
      <c r="E28" s="2"/>
      <c r="F28" s="2"/>
    </row>
    <row r="29" spans="1:6" ht="16.5" x14ac:dyDescent="0.3">
      <c r="A29" s="2"/>
      <c r="B29" s="2"/>
      <c r="C29" s="2"/>
      <c r="D29" s="2"/>
      <c r="E29" s="2"/>
      <c r="F29" s="2"/>
    </row>
    <row r="30" spans="1:6" ht="16.5" x14ac:dyDescent="0.3">
      <c r="A30" s="2"/>
      <c r="B30" s="2"/>
      <c r="C30" s="2"/>
      <c r="D30" s="2"/>
      <c r="E30" s="2"/>
      <c r="F30" s="2"/>
    </row>
    <row r="31" spans="1:6" ht="16.5" x14ac:dyDescent="0.3">
      <c r="A31" s="2"/>
      <c r="B31" s="2"/>
      <c r="C31" s="2"/>
      <c r="D31" s="2"/>
      <c r="E31" s="2"/>
      <c r="F31" s="2"/>
    </row>
    <row r="32" spans="1:6" ht="16.5" x14ac:dyDescent="0.3">
      <c r="A32" s="2"/>
      <c r="B32" s="2"/>
      <c r="C32" s="2"/>
      <c r="D32" s="2"/>
      <c r="E32" s="2"/>
      <c r="F32" s="2"/>
    </row>
    <row r="33" spans="1:6" ht="16.5" x14ac:dyDescent="0.3">
      <c r="A33" s="2"/>
      <c r="B33" s="2"/>
      <c r="C33" s="2"/>
      <c r="D33" s="2"/>
      <c r="E33" s="2"/>
      <c r="F33" s="2"/>
    </row>
    <row r="34" spans="1:6" ht="16.5" x14ac:dyDescent="0.3">
      <c r="A34" s="2"/>
      <c r="B34" s="2"/>
      <c r="C34" s="2"/>
      <c r="D34" s="2"/>
      <c r="E34" s="2"/>
      <c r="F34" s="2"/>
    </row>
    <row r="35" spans="1:6" ht="16.5" x14ac:dyDescent="0.3">
      <c r="A35" s="2"/>
      <c r="B35" s="2"/>
      <c r="C35" s="2"/>
      <c r="D35" s="2"/>
      <c r="E35" s="2"/>
      <c r="F35" s="2"/>
    </row>
    <row r="36" spans="1:6" ht="16.5" x14ac:dyDescent="0.3">
      <c r="A36" s="2"/>
      <c r="B36" s="2"/>
      <c r="C36" s="2"/>
      <c r="D36" s="2"/>
      <c r="E36" s="2"/>
      <c r="F36" s="2"/>
    </row>
    <row r="37" spans="1:6" ht="16.5" x14ac:dyDescent="0.3">
      <c r="A37" s="2"/>
      <c r="B37" s="2"/>
      <c r="C37" s="2"/>
      <c r="D37" s="2"/>
      <c r="E37" s="2"/>
      <c r="F37" s="2"/>
    </row>
    <row r="38" spans="1:6" ht="16.5" x14ac:dyDescent="0.3">
      <c r="A38" s="2"/>
      <c r="B38" s="2"/>
      <c r="C38" s="2"/>
      <c r="D38" s="2"/>
      <c r="E38" s="2"/>
      <c r="F38" s="2"/>
    </row>
    <row r="39" spans="1:6" ht="16.5" x14ac:dyDescent="0.3">
      <c r="A39" s="2"/>
      <c r="B39" s="2"/>
      <c r="C39" s="2"/>
      <c r="D39" s="2"/>
      <c r="E39" s="2"/>
      <c r="F39" s="2"/>
    </row>
    <row r="40" spans="1:6" ht="16.5" x14ac:dyDescent="0.3">
      <c r="A40" s="2"/>
      <c r="B40" s="2"/>
      <c r="C40" s="2"/>
      <c r="D40" s="2"/>
      <c r="E40" s="2"/>
      <c r="F40" s="2"/>
    </row>
    <row r="41" spans="1:6" ht="16.5" x14ac:dyDescent="0.3">
      <c r="A41" s="2"/>
      <c r="B41" s="2"/>
      <c r="C41" s="2"/>
      <c r="D41" s="2"/>
      <c r="E41" s="2"/>
      <c r="F41" s="2"/>
    </row>
    <row r="42" spans="1:6" ht="16.5" x14ac:dyDescent="0.3">
      <c r="A42" s="2"/>
      <c r="B42" s="2"/>
      <c r="C42" s="2"/>
      <c r="D42" s="2"/>
      <c r="E42" s="2"/>
      <c r="F42" s="2"/>
    </row>
    <row r="43" spans="1:6" ht="16.5" x14ac:dyDescent="0.3">
      <c r="A43" s="2"/>
      <c r="B43" s="2"/>
      <c r="C43" s="2"/>
      <c r="D43" s="2"/>
      <c r="E43" s="2"/>
      <c r="F43" s="2"/>
    </row>
    <row r="44" spans="1:6" ht="16.5" x14ac:dyDescent="0.3">
      <c r="A44" s="2"/>
      <c r="B44" s="2"/>
      <c r="C44" s="2"/>
      <c r="D44" s="2"/>
      <c r="E44" s="2"/>
      <c r="F44" s="2"/>
    </row>
    <row r="45" spans="1:6" ht="16.5" x14ac:dyDescent="0.3">
      <c r="A45" s="2"/>
      <c r="B45" s="2"/>
      <c r="C45" s="2"/>
      <c r="D45" s="2"/>
      <c r="E45" s="2"/>
      <c r="F45" s="2"/>
    </row>
    <row r="46" spans="1:6" ht="16.5" x14ac:dyDescent="0.3">
      <c r="A46" s="2"/>
      <c r="B46" s="2"/>
      <c r="C46" s="2"/>
      <c r="D46" s="2"/>
      <c r="E46" s="2"/>
      <c r="F46" s="2"/>
    </row>
    <row r="47" spans="1:6" ht="16.5" x14ac:dyDescent="0.3">
      <c r="A47" s="2"/>
      <c r="B47" s="2"/>
      <c r="C47" s="2"/>
      <c r="D47" s="2"/>
      <c r="E47" s="2"/>
      <c r="F47" s="2"/>
    </row>
    <row r="48" spans="1:6" ht="16.5" x14ac:dyDescent="0.3">
      <c r="A48" s="2"/>
      <c r="B48" s="2"/>
      <c r="C48" s="2"/>
      <c r="D48" s="2"/>
      <c r="E48" s="2"/>
      <c r="F48" s="2"/>
    </row>
    <row r="49" spans="1:6" ht="16.5" x14ac:dyDescent="0.3">
      <c r="A49" s="2"/>
      <c r="B49" s="2"/>
      <c r="C49" s="2"/>
      <c r="D49" s="2"/>
      <c r="E49" s="2"/>
      <c r="F49" s="2"/>
    </row>
    <row r="50" spans="1:6" ht="16.5" x14ac:dyDescent="0.3">
      <c r="A50" s="2"/>
      <c r="B50" s="2"/>
      <c r="C50" s="2"/>
      <c r="D50" s="2"/>
      <c r="E50" s="2"/>
      <c r="F50" s="2"/>
    </row>
    <row r="51" spans="1:6" ht="16.5" x14ac:dyDescent="0.3">
      <c r="A51" s="2"/>
      <c r="B51" s="2"/>
      <c r="C51" s="2"/>
      <c r="D51" s="2"/>
      <c r="E51" s="2"/>
      <c r="F51" s="2"/>
    </row>
    <row r="52" spans="1:6" ht="16.5" x14ac:dyDescent="0.3">
      <c r="A52" s="2"/>
      <c r="B52" s="2"/>
      <c r="C52" s="2"/>
      <c r="D52" s="2"/>
      <c r="E52" s="2"/>
      <c r="F52" s="2"/>
    </row>
    <row r="53" spans="1:6" ht="16.5" x14ac:dyDescent="0.3">
      <c r="A53" s="2"/>
      <c r="B53" s="2"/>
      <c r="C53" s="2"/>
      <c r="D53" s="2"/>
      <c r="E53" s="2"/>
      <c r="F53" s="2"/>
    </row>
    <row r="54" spans="1:6" ht="16.5" x14ac:dyDescent="0.3">
      <c r="A54" s="2"/>
      <c r="B54" s="2"/>
      <c r="C54" s="2"/>
      <c r="D54" s="2"/>
      <c r="E54" s="2"/>
      <c r="F54" s="2"/>
    </row>
    <row r="55" spans="1:6" ht="16.5" x14ac:dyDescent="0.3">
      <c r="A55" s="2"/>
      <c r="B55" s="2"/>
      <c r="C55" s="2"/>
      <c r="D55" s="2"/>
      <c r="E55" s="2"/>
      <c r="F55" s="2"/>
    </row>
    <row r="56" spans="1:6" ht="16.5" x14ac:dyDescent="0.3">
      <c r="A56" s="2"/>
      <c r="B56" s="2"/>
      <c r="C56" s="2"/>
      <c r="D56" s="2"/>
      <c r="E56" s="2"/>
      <c r="F56" s="2"/>
    </row>
    <row r="57" spans="1:6" ht="16.5" x14ac:dyDescent="0.3">
      <c r="A57" s="2"/>
      <c r="B57" s="2"/>
      <c r="C57" s="2"/>
      <c r="D57" s="2"/>
      <c r="E57" s="2"/>
      <c r="F57" s="2"/>
    </row>
    <row r="58" spans="1:6" ht="16.5" x14ac:dyDescent="0.3">
      <c r="A58" s="2"/>
      <c r="B58" s="2"/>
      <c r="C58" s="2"/>
      <c r="D58" s="2"/>
      <c r="E58" s="2"/>
      <c r="F58" s="2"/>
    </row>
    <row r="59" spans="1:6" ht="16.5" x14ac:dyDescent="0.3">
      <c r="A59" s="2"/>
      <c r="B59" s="2"/>
      <c r="C59" s="2"/>
      <c r="D59" s="2"/>
      <c r="E59" s="2"/>
      <c r="F59" s="2"/>
    </row>
    <row r="60" spans="1:6" ht="16.5" x14ac:dyDescent="0.3">
      <c r="A60" s="2"/>
      <c r="B60" s="2"/>
      <c r="C60" s="2"/>
      <c r="D60" s="2"/>
      <c r="E60" s="2"/>
      <c r="F60" s="2"/>
    </row>
    <row r="61" spans="1:6" ht="16.5" x14ac:dyDescent="0.3">
      <c r="A61" s="2"/>
      <c r="B61" s="2"/>
      <c r="C61" s="2"/>
      <c r="D61" s="2"/>
      <c r="E61" s="2"/>
      <c r="F61" s="2"/>
    </row>
    <row r="62" spans="1:6" ht="16.5" x14ac:dyDescent="0.3">
      <c r="A62" s="2"/>
      <c r="B62" s="2"/>
      <c r="C62" s="2"/>
      <c r="D62" s="2"/>
      <c r="E62" s="2"/>
      <c r="F62" s="2"/>
    </row>
    <row r="63" spans="1:6" ht="16.5" x14ac:dyDescent="0.3">
      <c r="A63" s="2"/>
      <c r="B63" s="2"/>
      <c r="C63" s="2"/>
      <c r="D63" s="2"/>
      <c r="E63" s="2"/>
      <c r="F63" s="2"/>
    </row>
    <row r="64" spans="1:6" ht="16.5" x14ac:dyDescent="0.3">
      <c r="A64" s="2"/>
      <c r="B64" s="2"/>
      <c r="C64" s="2"/>
      <c r="D64" s="2"/>
      <c r="E64" s="2"/>
      <c r="F64" s="2"/>
    </row>
    <row r="65" spans="1:6" ht="16.5" x14ac:dyDescent="0.3">
      <c r="A65" s="2"/>
      <c r="B65" s="2"/>
      <c r="C65" s="2"/>
      <c r="D65" s="2"/>
      <c r="E65" s="2"/>
      <c r="F65" s="2"/>
    </row>
    <row r="66" spans="1:6" ht="16.5" x14ac:dyDescent="0.3">
      <c r="A66" s="2"/>
      <c r="B66" s="2"/>
      <c r="C66" s="2"/>
      <c r="D66" s="2"/>
      <c r="E66" s="2"/>
      <c r="F66" s="2"/>
    </row>
    <row r="67" spans="1:6" ht="16.5" x14ac:dyDescent="0.3">
      <c r="A67" s="2"/>
      <c r="B67" s="2"/>
      <c r="C67" s="2"/>
      <c r="D67" s="2"/>
      <c r="E67" s="2"/>
      <c r="F67" s="2"/>
    </row>
    <row r="68" spans="1:6" ht="16.5" x14ac:dyDescent="0.3">
      <c r="A68" s="2"/>
      <c r="B68" s="2"/>
      <c r="C68" s="2"/>
      <c r="D68" s="2"/>
      <c r="E68" s="2"/>
      <c r="F68" s="2"/>
    </row>
    <row r="69" spans="1:6" ht="16.5" x14ac:dyDescent="0.3">
      <c r="A69" s="2"/>
      <c r="B69" s="2"/>
      <c r="C69" s="2"/>
      <c r="D69" s="2"/>
      <c r="E69" s="2"/>
      <c r="F69" s="2"/>
    </row>
    <row r="70" spans="1:6" ht="16.5" x14ac:dyDescent="0.3">
      <c r="A70" s="2"/>
      <c r="B70" s="2"/>
      <c r="C70" s="2"/>
      <c r="D70" s="2"/>
      <c r="E70" s="2"/>
      <c r="F70" s="2"/>
    </row>
    <row r="71" spans="1:6" ht="16.5" x14ac:dyDescent="0.3">
      <c r="A71" s="2"/>
      <c r="B71" s="2"/>
      <c r="C71" s="2"/>
      <c r="D71" s="2"/>
      <c r="E71" s="2"/>
      <c r="F71" s="2"/>
    </row>
    <row r="72" spans="1:6" ht="16.5" x14ac:dyDescent="0.3">
      <c r="A72" s="2"/>
      <c r="B72" s="2"/>
      <c r="C72" s="2"/>
      <c r="D72" s="2"/>
      <c r="E72" s="2"/>
      <c r="F72" s="2"/>
    </row>
    <row r="73" spans="1:6" ht="16.5" x14ac:dyDescent="0.3">
      <c r="A73" s="2"/>
      <c r="B73" s="2"/>
      <c r="C73" s="2"/>
      <c r="D73" s="2"/>
      <c r="E73" s="2"/>
      <c r="F73" s="2"/>
    </row>
    <row r="74" spans="1:6" ht="16.5" x14ac:dyDescent="0.3">
      <c r="A74" s="2"/>
      <c r="B74" s="2"/>
      <c r="C74" s="2"/>
      <c r="D74" s="2"/>
      <c r="E74" s="2"/>
      <c r="F74" s="2"/>
    </row>
    <row r="75" spans="1:6" ht="16.5" x14ac:dyDescent="0.3">
      <c r="A75" s="2"/>
      <c r="B75" s="2"/>
      <c r="C75" s="2"/>
      <c r="D75" s="2"/>
      <c r="E75" s="2"/>
      <c r="F75" s="2"/>
    </row>
    <row r="76" spans="1:6" ht="16.5" x14ac:dyDescent="0.3">
      <c r="A76" s="2"/>
      <c r="B76" s="2"/>
      <c r="C76" s="2"/>
      <c r="D76" s="2"/>
      <c r="E76" s="2"/>
      <c r="F76" s="2"/>
    </row>
    <row r="77" spans="1:6" ht="16.5" x14ac:dyDescent="0.3">
      <c r="A77" s="2"/>
      <c r="B77" s="2"/>
      <c r="C77" s="2"/>
      <c r="D77" s="2"/>
      <c r="E77" s="2"/>
      <c r="F77" s="2"/>
    </row>
    <row r="78" spans="1:6" ht="16.5" x14ac:dyDescent="0.3">
      <c r="A78" s="2"/>
      <c r="B78" s="2"/>
      <c r="C78" s="2"/>
      <c r="D78" s="2"/>
      <c r="E78" s="2"/>
      <c r="F78" s="2"/>
    </row>
    <row r="79" spans="1:6" ht="16.5" x14ac:dyDescent="0.3">
      <c r="A79" s="2"/>
      <c r="B79" s="2"/>
      <c r="C79" s="2"/>
      <c r="D79" s="2"/>
      <c r="E79" s="2"/>
      <c r="F79" s="2"/>
    </row>
    <row r="80" spans="1:6" ht="16.5" x14ac:dyDescent="0.3">
      <c r="A80" s="2"/>
      <c r="B80" s="2"/>
      <c r="C80" s="2"/>
      <c r="D80" s="2"/>
      <c r="E80" s="2"/>
      <c r="F80" s="2"/>
    </row>
    <row r="81" spans="1:6" ht="16.5" x14ac:dyDescent="0.3">
      <c r="A81" s="2"/>
      <c r="B81" s="2"/>
      <c r="C81" s="2"/>
      <c r="D81" s="2"/>
      <c r="E81" s="2"/>
      <c r="F81" s="2"/>
    </row>
    <row r="82" spans="1:6" ht="16.5" x14ac:dyDescent="0.3">
      <c r="A82" s="2"/>
      <c r="B82" s="2"/>
      <c r="C82" s="2"/>
      <c r="D82" s="2"/>
      <c r="E82" s="2"/>
      <c r="F82" s="2"/>
    </row>
    <row r="83" spans="1:6" ht="16.5" x14ac:dyDescent="0.3">
      <c r="A83" s="2"/>
      <c r="B83" s="2"/>
      <c r="C83" s="2"/>
      <c r="D83" s="2"/>
      <c r="E83" s="2"/>
      <c r="F83" s="2"/>
    </row>
    <row r="84" spans="1:6" ht="16.5" x14ac:dyDescent="0.3">
      <c r="A84" s="2"/>
      <c r="B84" s="2"/>
      <c r="C84" s="2"/>
      <c r="D84" s="2"/>
      <c r="E84" s="2"/>
      <c r="F84" s="2"/>
    </row>
    <row r="85" spans="1:6" ht="16.5" x14ac:dyDescent="0.3">
      <c r="A85" s="2"/>
      <c r="B85" s="2"/>
      <c r="C85" s="2"/>
      <c r="D85" s="2"/>
      <c r="E85" s="2"/>
      <c r="F85" s="2"/>
    </row>
    <row r="86" spans="1:6" ht="16.5" x14ac:dyDescent="0.3">
      <c r="A86" s="2"/>
      <c r="B86" s="2"/>
      <c r="C86" s="2"/>
      <c r="D86" s="2"/>
      <c r="E86" s="2"/>
      <c r="F86" s="2"/>
    </row>
    <row r="87" spans="1:6" ht="16.5" x14ac:dyDescent="0.3">
      <c r="A87" s="2"/>
      <c r="B87" s="2"/>
      <c r="C87" s="2"/>
      <c r="D87" s="2"/>
      <c r="E87" s="2"/>
      <c r="F87" s="2"/>
    </row>
    <row r="88" spans="1:6" ht="16.5" x14ac:dyDescent="0.3">
      <c r="A88" s="2"/>
      <c r="B88" s="2"/>
      <c r="C88" s="2"/>
      <c r="D88" s="2"/>
      <c r="E88" s="2"/>
      <c r="F88" s="2"/>
    </row>
    <row r="89" spans="1:6" ht="16.5" x14ac:dyDescent="0.3">
      <c r="A89" s="2"/>
      <c r="B89" s="2"/>
      <c r="C89" s="2"/>
      <c r="D89" s="2"/>
      <c r="E89" s="2"/>
      <c r="F89" s="2"/>
    </row>
    <row r="90" spans="1:6" ht="16.5" x14ac:dyDescent="0.3">
      <c r="A90" s="2"/>
      <c r="B90" s="2"/>
      <c r="C90" s="2"/>
      <c r="D90" s="2"/>
      <c r="E90" s="2"/>
      <c r="F90" s="2"/>
    </row>
    <row r="91" spans="1:6" ht="16.5" x14ac:dyDescent="0.3">
      <c r="A91" s="2"/>
      <c r="B91" s="2"/>
      <c r="C91" s="2"/>
      <c r="D91" s="2"/>
      <c r="E91" s="2"/>
      <c r="F91" s="2"/>
    </row>
    <row r="92" spans="1:6" ht="16.5" x14ac:dyDescent="0.3">
      <c r="A92" s="2"/>
      <c r="B92" s="2"/>
      <c r="C92" s="2"/>
      <c r="D92" s="2"/>
      <c r="E92" s="2"/>
      <c r="F92" s="2"/>
    </row>
    <row r="93" spans="1:6" ht="16.5" x14ac:dyDescent="0.3">
      <c r="A93" s="2"/>
      <c r="B93" s="2"/>
      <c r="C93" s="2"/>
      <c r="D93" s="2"/>
      <c r="E93" s="2"/>
      <c r="F93" s="2"/>
    </row>
    <row r="94" spans="1:6" ht="16.5" x14ac:dyDescent="0.3">
      <c r="A94" s="2"/>
      <c r="B94" s="2"/>
      <c r="C94" s="2"/>
      <c r="D94" s="2"/>
      <c r="E94" s="2"/>
      <c r="F94" s="2"/>
    </row>
    <row r="95" spans="1:6" ht="16.5" x14ac:dyDescent="0.3">
      <c r="A95" s="2"/>
      <c r="B95" s="2"/>
      <c r="C95" s="2"/>
      <c r="D95" s="2"/>
      <c r="E95" s="2"/>
      <c r="F95" s="2"/>
    </row>
    <row r="96" spans="1:6" ht="16.5" x14ac:dyDescent="0.3">
      <c r="A96" s="2"/>
      <c r="B96" s="2"/>
      <c r="C96" s="2"/>
      <c r="D96" s="2"/>
      <c r="E96" s="2"/>
      <c r="F96" s="2"/>
    </row>
    <row r="97" spans="1:6" ht="16.5" x14ac:dyDescent="0.3">
      <c r="A97" s="2"/>
      <c r="B97" s="2"/>
      <c r="C97" s="2"/>
      <c r="D97" s="2"/>
      <c r="E97" s="2"/>
      <c r="F97" s="2"/>
    </row>
    <row r="98" spans="1:6" ht="16.5" x14ac:dyDescent="0.3">
      <c r="A98" s="2"/>
      <c r="B98" s="2"/>
      <c r="C98" s="2"/>
      <c r="D98" s="2"/>
      <c r="E98" s="2"/>
      <c r="F98" s="2"/>
    </row>
    <row r="99" spans="1:6" ht="16.5" x14ac:dyDescent="0.3">
      <c r="A99" s="2"/>
      <c r="B99" s="2"/>
      <c r="C99" s="2"/>
      <c r="D99" s="2"/>
      <c r="E99" s="2"/>
      <c r="F99" s="2"/>
    </row>
    <row r="100" spans="1:6" ht="16.5" x14ac:dyDescent="0.3">
      <c r="A100" s="2"/>
      <c r="B100" s="2"/>
      <c r="C100" s="2"/>
      <c r="D100" s="2"/>
      <c r="E100" s="2"/>
      <c r="F100" s="2"/>
    </row>
    <row r="101" spans="1:6" ht="16.5" x14ac:dyDescent="0.3">
      <c r="A101" s="2"/>
      <c r="B101" s="2"/>
      <c r="C101" s="2"/>
      <c r="D101" s="2"/>
      <c r="E101" s="2"/>
      <c r="F101" s="2"/>
    </row>
    <row r="102" spans="1:6" ht="16.5" x14ac:dyDescent="0.3">
      <c r="A102" s="2"/>
      <c r="B102" s="2"/>
      <c r="C102" s="2"/>
      <c r="D102" s="2"/>
      <c r="E102" s="2"/>
      <c r="F102" s="2"/>
    </row>
    <row r="103" spans="1:6" ht="16.5" x14ac:dyDescent="0.3">
      <c r="A103" s="2"/>
      <c r="B103" s="2"/>
      <c r="C103" s="2"/>
      <c r="D103" s="2"/>
      <c r="E103" s="2"/>
      <c r="F103" s="2"/>
    </row>
    <row r="104" spans="1:6" ht="16.5" x14ac:dyDescent="0.3">
      <c r="A104" s="2"/>
      <c r="B104" s="2"/>
      <c r="C104" s="2"/>
      <c r="D104" s="2"/>
      <c r="E104" s="2"/>
      <c r="F104" s="2"/>
    </row>
    <row r="105" spans="1:6" ht="16.5" x14ac:dyDescent="0.3">
      <c r="A105" s="2"/>
      <c r="B105" s="2"/>
      <c r="C105" s="2"/>
      <c r="D105" s="2"/>
      <c r="E105" s="2"/>
      <c r="F105" s="2"/>
    </row>
    <row r="106" spans="1:6" ht="16.5" x14ac:dyDescent="0.3">
      <c r="A106" s="2"/>
      <c r="B106" s="2"/>
      <c r="C106" s="2"/>
      <c r="D106" s="2"/>
      <c r="E106" s="2"/>
      <c r="F106" s="2"/>
    </row>
    <row r="107" spans="1:6" ht="16.5" x14ac:dyDescent="0.3">
      <c r="A107" s="2"/>
      <c r="B107" s="2"/>
      <c r="C107" s="2"/>
      <c r="D107" s="2"/>
      <c r="E107" s="2"/>
      <c r="F107" s="2"/>
    </row>
    <row r="108" spans="1:6" ht="16.5" x14ac:dyDescent="0.3">
      <c r="A108" s="2"/>
      <c r="B108" s="2"/>
      <c r="C108" s="2"/>
      <c r="D108" s="2"/>
      <c r="E108" s="2"/>
      <c r="F108" s="2"/>
    </row>
    <row r="109" spans="1:6" ht="16.5" x14ac:dyDescent="0.3">
      <c r="A109" s="2"/>
      <c r="B109" s="2"/>
      <c r="C109" s="2"/>
      <c r="D109" s="2"/>
      <c r="E109" s="2"/>
      <c r="F109" s="2"/>
    </row>
    <row r="110" spans="1:6" ht="16.5" x14ac:dyDescent="0.3">
      <c r="A110" s="2"/>
      <c r="B110" s="2"/>
      <c r="C110" s="2"/>
      <c r="D110" s="2"/>
      <c r="E110" s="2"/>
      <c r="F110" s="2"/>
    </row>
    <row r="111" spans="1:6" ht="16.5" x14ac:dyDescent="0.3">
      <c r="A111" s="2"/>
      <c r="B111" s="2"/>
      <c r="C111" s="2"/>
      <c r="D111" s="2"/>
      <c r="E111" s="2"/>
      <c r="F111" s="2"/>
    </row>
    <row r="112" spans="1:6" ht="16.5" x14ac:dyDescent="0.3">
      <c r="A112" s="2"/>
      <c r="B112" s="2"/>
      <c r="C112" s="2"/>
      <c r="D112" s="2"/>
      <c r="E112" s="2"/>
      <c r="F112" s="2"/>
    </row>
    <row r="113" spans="1:6" ht="16.5" x14ac:dyDescent="0.3">
      <c r="A113" s="2"/>
      <c r="B113" s="2"/>
      <c r="C113" s="2"/>
      <c r="D113" s="2"/>
      <c r="E113" s="2"/>
      <c r="F113" s="2"/>
    </row>
    <row r="114" spans="1:6" ht="16.5" x14ac:dyDescent="0.3">
      <c r="A114" s="2"/>
      <c r="B114" s="2"/>
      <c r="C114" s="2"/>
      <c r="D114" s="2"/>
      <c r="E114" s="2"/>
      <c r="F114" s="2"/>
    </row>
    <row r="115" spans="1:6" ht="16.5" x14ac:dyDescent="0.3">
      <c r="A115" s="2"/>
      <c r="B115" s="2"/>
      <c r="C115" s="2"/>
      <c r="D115" s="2"/>
      <c r="E115" s="2"/>
      <c r="F115" s="2"/>
    </row>
    <row r="116" spans="1:6" ht="16.5" x14ac:dyDescent="0.3">
      <c r="A116" s="2"/>
      <c r="B116" s="2"/>
      <c r="C116" s="2"/>
      <c r="D116" s="2"/>
      <c r="E116" s="2"/>
      <c r="F116" s="2"/>
    </row>
    <row r="117" spans="1:6" ht="16.5" x14ac:dyDescent="0.3">
      <c r="A117" s="2"/>
      <c r="B117" s="2"/>
      <c r="C117" s="2"/>
      <c r="D117" s="2"/>
      <c r="E117" s="2"/>
      <c r="F117" s="2"/>
    </row>
    <row r="118" spans="1:6" ht="16.5" x14ac:dyDescent="0.3">
      <c r="A118" s="2"/>
      <c r="B118" s="2"/>
      <c r="C118" s="2"/>
      <c r="D118" s="2"/>
      <c r="E118" s="2"/>
      <c r="F118" s="2"/>
    </row>
    <row r="119" spans="1:6" ht="16.5" x14ac:dyDescent="0.3">
      <c r="A119" s="2"/>
      <c r="B119" s="2"/>
      <c r="C119" s="2"/>
      <c r="D119" s="2"/>
      <c r="E119" s="2"/>
      <c r="F119" s="2"/>
    </row>
    <row r="120" spans="1:6" ht="16.5" x14ac:dyDescent="0.3">
      <c r="A120" s="2"/>
      <c r="B120" s="2"/>
      <c r="C120" s="2"/>
      <c r="D120" s="2"/>
      <c r="E120" s="2"/>
      <c r="F120" s="2"/>
    </row>
    <row r="121" spans="1:6" ht="16.5" x14ac:dyDescent="0.3">
      <c r="A121" s="2"/>
      <c r="B121" s="2"/>
      <c r="C121" s="2"/>
      <c r="D121" s="2"/>
      <c r="E121" s="2"/>
      <c r="F121" s="2"/>
    </row>
    <row r="122" spans="1:6" ht="16.5" x14ac:dyDescent="0.3">
      <c r="A122" s="2"/>
      <c r="B122" s="2"/>
      <c r="C122" s="2"/>
      <c r="D122" s="2"/>
      <c r="E122" s="2"/>
      <c r="F122" s="2"/>
    </row>
    <row r="123" spans="1:6" ht="16.5" x14ac:dyDescent="0.3">
      <c r="A123" s="2"/>
      <c r="B123" s="2"/>
      <c r="C123" s="2"/>
      <c r="D123" s="2"/>
      <c r="E123" s="2"/>
      <c r="F123" s="2"/>
    </row>
    <row r="124" spans="1:6" ht="16.5" x14ac:dyDescent="0.3">
      <c r="A124" s="2"/>
      <c r="B124" s="2"/>
      <c r="C124" s="2"/>
      <c r="D124" s="2"/>
      <c r="E124" s="2"/>
      <c r="F124" s="2"/>
    </row>
    <row r="125" spans="1:6" ht="16.5" x14ac:dyDescent="0.3">
      <c r="A125" s="2"/>
      <c r="B125" s="2"/>
      <c r="C125" s="2"/>
      <c r="D125" s="2"/>
      <c r="E125" s="2"/>
      <c r="F125" s="2"/>
    </row>
    <row r="126" spans="1:6" ht="16.5" x14ac:dyDescent="0.3">
      <c r="A126" s="2"/>
      <c r="B126" s="2"/>
      <c r="C126" s="2"/>
      <c r="D126" s="2"/>
      <c r="E126" s="2"/>
      <c r="F126" s="2"/>
    </row>
    <row r="127" spans="1:6" ht="16.5" x14ac:dyDescent="0.3">
      <c r="A127" s="2"/>
      <c r="B127" s="2"/>
      <c r="C127" s="2"/>
      <c r="D127" s="2"/>
      <c r="E127" s="2"/>
      <c r="F127" s="2"/>
    </row>
    <row r="128" spans="1:6" ht="16.5" x14ac:dyDescent="0.3">
      <c r="A128" s="2"/>
      <c r="B128" s="2"/>
      <c r="C128" s="2"/>
      <c r="D128" s="2"/>
      <c r="E128" s="2"/>
      <c r="F128" s="2"/>
    </row>
    <row r="129" spans="1:6" ht="16.5" x14ac:dyDescent="0.3">
      <c r="A129" s="2"/>
      <c r="B129" s="2"/>
      <c r="C129" s="2"/>
      <c r="D129" s="2"/>
      <c r="E129" s="2"/>
      <c r="F129" s="2"/>
    </row>
    <row r="130" spans="1:6" ht="16.5" x14ac:dyDescent="0.3">
      <c r="A130" s="2"/>
      <c r="B130" s="2"/>
      <c r="C130" s="2"/>
      <c r="D130" s="2"/>
      <c r="E130" s="2"/>
      <c r="F130" s="2"/>
    </row>
    <row r="131" spans="1:6" ht="16.5" x14ac:dyDescent="0.3">
      <c r="A131" s="2"/>
      <c r="B131" s="2"/>
      <c r="C131" s="2"/>
      <c r="D131" s="2"/>
      <c r="E131" s="2"/>
      <c r="F131" s="2"/>
    </row>
    <row r="132" spans="1:6" ht="16.5" x14ac:dyDescent="0.3">
      <c r="A132" s="2"/>
      <c r="B132" s="2"/>
      <c r="C132" s="2"/>
      <c r="D132" s="2"/>
      <c r="E132" s="2"/>
      <c r="F132" s="2"/>
    </row>
    <row r="133" spans="1:6" ht="16.5" x14ac:dyDescent="0.3">
      <c r="A133" s="2"/>
      <c r="B133" s="2"/>
      <c r="C133" s="2"/>
      <c r="D133" s="2"/>
      <c r="E133" s="2"/>
      <c r="F133" s="2"/>
    </row>
    <row r="134" spans="1:6" ht="16.5" x14ac:dyDescent="0.3">
      <c r="A134" s="2"/>
      <c r="B134" s="2"/>
      <c r="C134" s="2"/>
      <c r="D134" s="2"/>
      <c r="E134" s="2"/>
      <c r="F134" s="2"/>
    </row>
    <row r="135" spans="1:6" ht="16.5" x14ac:dyDescent="0.3">
      <c r="A135" s="2"/>
      <c r="B135" s="2"/>
      <c r="C135" s="2"/>
      <c r="D135" s="2"/>
      <c r="E135" s="2"/>
      <c r="F135" s="2"/>
    </row>
    <row r="136" spans="1:6" ht="16.5" x14ac:dyDescent="0.3">
      <c r="A136" s="2"/>
      <c r="B136" s="2"/>
      <c r="C136" s="2"/>
      <c r="D136" s="2"/>
      <c r="E136" s="2"/>
      <c r="F136" s="2"/>
    </row>
    <row r="137" spans="1:6" ht="16.5" x14ac:dyDescent="0.3">
      <c r="A137" s="2"/>
      <c r="B137" s="2"/>
      <c r="C137" s="2"/>
      <c r="D137" s="2"/>
      <c r="E137" s="2"/>
      <c r="F137" s="2"/>
    </row>
    <row r="138" spans="1:6" ht="16.5" x14ac:dyDescent="0.3">
      <c r="A138" s="2"/>
      <c r="B138" s="2"/>
      <c r="C138" s="2"/>
      <c r="D138" s="2"/>
      <c r="E138" s="2"/>
      <c r="F138" s="2"/>
    </row>
    <row r="139" spans="1:6" ht="16.5" x14ac:dyDescent="0.3">
      <c r="A139" s="2"/>
      <c r="B139" s="2"/>
      <c r="C139" s="2"/>
      <c r="D139" s="2"/>
      <c r="E139" s="2"/>
      <c r="F139" s="2"/>
    </row>
    <row r="140" spans="1:6" ht="16.5" x14ac:dyDescent="0.3">
      <c r="A140" s="2"/>
      <c r="B140" s="2"/>
      <c r="C140" s="2"/>
      <c r="D140" s="2"/>
      <c r="E140" s="2"/>
      <c r="F140" s="2"/>
    </row>
    <row r="141" spans="1:6" ht="16.5" x14ac:dyDescent="0.3">
      <c r="A141" s="2"/>
      <c r="B141" s="2"/>
      <c r="C141" s="2"/>
      <c r="D141" s="2"/>
      <c r="E141" s="2"/>
      <c r="F141" s="2"/>
    </row>
    <row r="142" spans="1:6" ht="16.5" x14ac:dyDescent="0.3">
      <c r="A142" s="2"/>
      <c r="B142" s="2"/>
      <c r="C142" s="2"/>
      <c r="D142" s="2"/>
      <c r="E142" s="2"/>
      <c r="F142" s="2"/>
    </row>
    <row r="143" spans="1:6" ht="16.5" x14ac:dyDescent="0.3">
      <c r="A143" s="2"/>
      <c r="B143" s="2"/>
      <c r="C143" s="2"/>
      <c r="D143" s="2"/>
      <c r="E143" s="2"/>
      <c r="F143" s="2"/>
    </row>
    <row r="144" spans="1:6" ht="16.5" x14ac:dyDescent="0.3">
      <c r="A144" s="2"/>
      <c r="B144" s="2"/>
      <c r="C144" s="2"/>
      <c r="D144" s="2"/>
      <c r="E144" s="2"/>
      <c r="F144" s="2"/>
    </row>
    <row r="145" spans="1:6" ht="16.5" x14ac:dyDescent="0.3">
      <c r="A145" s="2"/>
      <c r="B145" s="2"/>
      <c r="C145" s="2"/>
      <c r="D145" s="2"/>
      <c r="E145" s="2"/>
      <c r="F145" s="2"/>
    </row>
    <row r="146" spans="1:6" ht="16.5" x14ac:dyDescent="0.3">
      <c r="A146" s="2"/>
      <c r="B146" s="2"/>
      <c r="C146" s="2"/>
      <c r="D146" s="2"/>
      <c r="E146" s="2"/>
      <c r="F146" s="2"/>
    </row>
    <row r="147" spans="1:6" ht="16.5" x14ac:dyDescent="0.3">
      <c r="A147" s="2"/>
      <c r="B147" s="2"/>
      <c r="C147" s="2"/>
      <c r="D147" s="2"/>
      <c r="E147" s="2"/>
      <c r="F147" s="2"/>
    </row>
    <row r="148" spans="1:6" ht="16.5" x14ac:dyDescent="0.3">
      <c r="A148" s="2"/>
      <c r="B148" s="2"/>
      <c r="C148" s="2"/>
      <c r="D148" s="2"/>
      <c r="E148" s="2"/>
      <c r="F148" s="2"/>
    </row>
    <row r="149" spans="1:6" ht="16.5" x14ac:dyDescent="0.3">
      <c r="A149" s="2"/>
      <c r="B149" s="2"/>
      <c r="C149" s="2"/>
      <c r="D149" s="2"/>
      <c r="E149" s="2"/>
      <c r="F149" s="2"/>
    </row>
    <row r="150" spans="1:6" ht="16.5" x14ac:dyDescent="0.3">
      <c r="A150" s="2"/>
      <c r="B150" s="2"/>
      <c r="C150" s="2"/>
      <c r="D150" s="2"/>
      <c r="E150" s="2"/>
      <c r="F150" s="2"/>
    </row>
    <row r="151" spans="1:6" ht="16.5" x14ac:dyDescent="0.3">
      <c r="A151" s="2"/>
      <c r="B151" s="2"/>
      <c r="C151" s="2"/>
      <c r="D151" s="2"/>
      <c r="E151" s="2"/>
      <c r="F151" s="2"/>
    </row>
    <row r="152" spans="1:6" ht="16.5" x14ac:dyDescent="0.3">
      <c r="A152" s="2"/>
      <c r="B152" s="2"/>
      <c r="C152" s="2"/>
      <c r="D152" s="2"/>
      <c r="E152" s="2"/>
      <c r="F152" s="2"/>
    </row>
    <row r="153" spans="1:6" ht="16.5" x14ac:dyDescent="0.3">
      <c r="A153" s="2"/>
      <c r="B153" s="2"/>
      <c r="C153" s="2"/>
      <c r="D153" s="2"/>
      <c r="E153" s="2"/>
      <c r="F153" s="2"/>
    </row>
    <row r="154" spans="1:6" ht="16.5" x14ac:dyDescent="0.3">
      <c r="A154" s="2"/>
      <c r="B154" s="2"/>
      <c r="C154" s="2"/>
      <c r="D154" s="2"/>
      <c r="E154" s="2"/>
      <c r="F154" s="2"/>
    </row>
    <row r="155" spans="1:6" ht="16.5" x14ac:dyDescent="0.3">
      <c r="A155" s="2"/>
      <c r="B155" s="2"/>
      <c r="C155" s="2"/>
      <c r="D155" s="2"/>
      <c r="E155" s="2"/>
      <c r="F155" s="2"/>
    </row>
    <row r="156" spans="1:6" ht="16.5" x14ac:dyDescent="0.3">
      <c r="A156" s="2"/>
      <c r="B156" s="2"/>
      <c r="C156" s="2"/>
      <c r="D156" s="2"/>
      <c r="E156" s="2"/>
      <c r="F156" s="2"/>
    </row>
    <row r="157" spans="1:6" ht="16.5" x14ac:dyDescent="0.3">
      <c r="A157" s="2"/>
      <c r="B157" s="2"/>
      <c r="C157" s="2"/>
      <c r="D157" s="2"/>
      <c r="E157" s="2"/>
      <c r="F157" s="2"/>
    </row>
    <row r="158" spans="1:6" ht="16.5" x14ac:dyDescent="0.3">
      <c r="A158" s="2"/>
      <c r="B158" s="2"/>
      <c r="C158" s="2"/>
      <c r="D158" s="2"/>
      <c r="E158" s="2"/>
      <c r="F158" s="2"/>
    </row>
    <row r="159" spans="1:6" ht="16.5" x14ac:dyDescent="0.3">
      <c r="A159" s="2"/>
      <c r="B159" s="2"/>
      <c r="C159" s="2"/>
      <c r="D159" s="2"/>
      <c r="E159" s="2"/>
      <c r="F159" s="2"/>
    </row>
    <row r="160" spans="1:6" ht="16.5" x14ac:dyDescent="0.3">
      <c r="A160" s="2"/>
      <c r="B160" s="2"/>
      <c r="C160" s="2"/>
      <c r="D160" s="2"/>
      <c r="E160" s="2"/>
      <c r="F160" s="2"/>
    </row>
    <row r="161" spans="1:6" ht="16.5" x14ac:dyDescent="0.3">
      <c r="A161" s="2"/>
      <c r="B161" s="2"/>
      <c r="C161" s="2"/>
      <c r="D161" s="2"/>
      <c r="E161" s="2"/>
      <c r="F161" s="2"/>
    </row>
    <row r="162" spans="1:6" ht="16.5" x14ac:dyDescent="0.3">
      <c r="A162" s="2"/>
      <c r="B162" s="2"/>
      <c r="C162" s="2"/>
      <c r="D162" s="2"/>
      <c r="E162" s="2"/>
      <c r="F162" s="2"/>
    </row>
    <row r="163" spans="1:6" ht="16.5" x14ac:dyDescent="0.3">
      <c r="A163" s="2"/>
      <c r="B163" s="2"/>
      <c r="C163" s="2"/>
      <c r="D163" s="2"/>
      <c r="E163" s="2"/>
      <c r="F163" s="2"/>
    </row>
    <row r="164" spans="1:6" ht="16.5" x14ac:dyDescent="0.3">
      <c r="A164" s="2"/>
      <c r="B164" s="2"/>
      <c r="C164" s="2"/>
      <c r="D164" s="2"/>
      <c r="E164" s="2"/>
      <c r="F164" s="2"/>
    </row>
    <row r="165" spans="1:6" ht="16.5" x14ac:dyDescent="0.3">
      <c r="A165" s="2"/>
      <c r="B165" s="2"/>
      <c r="C165" s="2"/>
      <c r="D165" s="2"/>
      <c r="E165" s="2"/>
      <c r="F165" s="2"/>
    </row>
    <row r="166" spans="1:6" ht="16.5" x14ac:dyDescent="0.3">
      <c r="A166" s="2"/>
      <c r="B166" s="2"/>
      <c r="C166" s="2"/>
      <c r="D166" s="2"/>
      <c r="E166" s="2"/>
      <c r="F166" s="2"/>
    </row>
    <row r="167" spans="1:6" ht="16.5" x14ac:dyDescent="0.3">
      <c r="A167" s="2"/>
      <c r="B167" s="2"/>
      <c r="C167" s="2"/>
      <c r="D167" s="2"/>
      <c r="E167" s="2"/>
      <c r="F167" s="2"/>
    </row>
    <row r="168" spans="1:6" ht="16.5" x14ac:dyDescent="0.3">
      <c r="A168" s="2"/>
      <c r="B168" s="2"/>
      <c r="C168" s="2"/>
      <c r="D168" s="2"/>
      <c r="E168" s="2"/>
      <c r="F168" s="2"/>
    </row>
    <row r="169" spans="1:6" ht="16.5" x14ac:dyDescent="0.3">
      <c r="A169" s="2"/>
      <c r="B169" s="2"/>
      <c r="C169" s="2"/>
      <c r="D169" s="2"/>
      <c r="E169" s="2"/>
      <c r="F169" s="2"/>
    </row>
    <row r="170" spans="1:6" ht="16.5" x14ac:dyDescent="0.3">
      <c r="A170" s="2"/>
      <c r="B170" s="2"/>
      <c r="C170" s="2"/>
      <c r="D170" s="2"/>
      <c r="E170" s="2"/>
      <c r="F170" s="2"/>
    </row>
    <row r="171" spans="1:6" ht="16.5" x14ac:dyDescent="0.3">
      <c r="A171" s="2"/>
      <c r="B171" s="2"/>
      <c r="C171" s="2"/>
      <c r="D171" s="2"/>
      <c r="E171" s="2"/>
      <c r="F171" s="2"/>
    </row>
    <row r="172" spans="1:6" ht="16.5" x14ac:dyDescent="0.3">
      <c r="A172" s="2"/>
      <c r="B172" s="2"/>
      <c r="C172" s="2"/>
      <c r="D172" s="2"/>
      <c r="E172" s="2"/>
      <c r="F172" s="2"/>
    </row>
    <row r="173" spans="1:6" ht="16.5" x14ac:dyDescent="0.3">
      <c r="A173" s="2"/>
      <c r="B173" s="2"/>
      <c r="C173" s="2"/>
      <c r="D173" s="2"/>
      <c r="E173" s="2"/>
      <c r="F173" s="2"/>
    </row>
    <row r="174" spans="1:6" ht="16.5" x14ac:dyDescent="0.3">
      <c r="A174" s="2"/>
      <c r="B174" s="2"/>
      <c r="C174" s="2"/>
      <c r="D174" s="2"/>
      <c r="E174" s="2"/>
      <c r="F174" s="2"/>
    </row>
    <row r="175" spans="1:6" ht="16.5" x14ac:dyDescent="0.3">
      <c r="A175" s="2"/>
      <c r="B175" s="2"/>
      <c r="C175" s="2"/>
      <c r="D175" s="2"/>
      <c r="E175" s="2"/>
      <c r="F175" s="2"/>
    </row>
    <row r="176" spans="1:6" ht="16.5" x14ac:dyDescent="0.3">
      <c r="A176" s="2"/>
      <c r="B176" s="2"/>
      <c r="C176" s="2"/>
      <c r="D176" s="2"/>
      <c r="E176" s="2"/>
      <c r="F176" s="2"/>
    </row>
    <row r="177" spans="1:6" ht="16.5" x14ac:dyDescent="0.3">
      <c r="A177" s="2"/>
      <c r="B177" s="2"/>
      <c r="C177" s="2"/>
      <c r="D177" s="2"/>
      <c r="E177" s="2"/>
      <c r="F177" s="2"/>
    </row>
    <row r="178" spans="1:6" ht="16.5" x14ac:dyDescent="0.3">
      <c r="A178" s="2"/>
      <c r="B178" s="2"/>
      <c r="C178" s="2"/>
      <c r="D178" s="2"/>
      <c r="E178" s="2"/>
      <c r="F178" s="2"/>
    </row>
    <row r="179" spans="1:6" ht="16.5" x14ac:dyDescent="0.3">
      <c r="A179" s="2"/>
      <c r="B179" s="2"/>
      <c r="C179" s="2"/>
      <c r="D179" s="2"/>
      <c r="E179" s="2"/>
      <c r="F179" s="2"/>
    </row>
    <row r="180" spans="1:6" ht="16.5" x14ac:dyDescent="0.3">
      <c r="A180" s="2"/>
      <c r="B180" s="2"/>
      <c r="C180" s="2"/>
      <c r="D180" s="2"/>
      <c r="E180" s="2"/>
      <c r="F180" s="2"/>
    </row>
    <row r="181" spans="1:6" ht="16.5" x14ac:dyDescent="0.3">
      <c r="A181" s="2"/>
      <c r="B181" s="2"/>
      <c r="C181" s="2"/>
      <c r="D181" s="2"/>
      <c r="E181" s="2"/>
      <c r="F181" s="2"/>
    </row>
    <row r="182" spans="1:6" ht="16.5" x14ac:dyDescent="0.3">
      <c r="A182" s="2"/>
      <c r="B182" s="2"/>
      <c r="C182" s="2"/>
      <c r="D182" s="2"/>
      <c r="E182" s="2"/>
      <c r="F182" s="2"/>
    </row>
    <row r="183" spans="1:6" ht="16.5" x14ac:dyDescent="0.3">
      <c r="A183" s="2"/>
      <c r="B183" s="2"/>
      <c r="C183" s="2"/>
      <c r="D183" s="2"/>
      <c r="E183" s="2"/>
      <c r="F183" s="2"/>
    </row>
    <row r="184" spans="1:6" ht="16.5" x14ac:dyDescent="0.3">
      <c r="A184" s="2"/>
      <c r="B184" s="2"/>
      <c r="C184" s="2"/>
      <c r="D184" s="2"/>
      <c r="E184" s="2"/>
      <c r="F184" s="2"/>
    </row>
    <row r="185" spans="1:6" ht="16.5" x14ac:dyDescent="0.3">
      <c r="A185" s="2"/>
      <c r="B185" s="2"/>
      <c r="C185" s="2"/>
      <c r="D185" s="2"/>
      <c r="E185" s="2"/>
      <c r="F185" s="2"/>
    </row>
    <row r="186" spans="1:6" ht="16.5" x14ac:dyDescent="0.3">
      <c r="A186" s="2"/>
      <c r="B186" s="2"/>
      <c r="C186" s="2"/>
      <c r="D186" s="2"/>
      <c r="E186" s="2"/>
      <c r="F186" s="2"/>
    </row>
    <row r="187" spans="1:6" ht="16.5" x14ac:dyDescent="0.3">
      <c r="A187" s="2"/>
      <c r="B187" s="2"/>
      <c r="C187" s="2"/>
      <c r="D187" s="2"/>
      <c r="E187" s="2"/>
      <c r="F187" s="2"/>
    </row>
    <row r="188" spans="1:6" ht="16.5" x14ac:dyDescent="0.3">
      <c r="A188" s="2"/>
      <c r="B188" s="2"/>
      <c r="C188" s="2"/>
      <c r="D188" s="2"/>
      <c r="E188" s="2"/>
      <c r="F188" s="2"/>
    </row>
    <row r="189" spans="1:6" ht="16.5" x14ac:dyDescent="0.3">
      <c r="A189" s="2"/>
      <c r="B189" s="2"/>
      <c r="C189" s="2"/>
      <c r="D189" s="2"/>
      <c r="E189" s="2"/>
      <c r="F189" s="2"/>
    </row>
    <row r="190" spans="1:6" ht="16.5" x14ac:dyDescent="0.3">
      <c r="A190" s="2"/>
      <c r="B190" s="2"/>
      <c r="C190" s="2"/>
      <c r="D190" s="2"/>
      <c r="E190" s="2"/>
      <c r="F190" s="2"/>
    </row>
    <row r="191" spans="1:6" ht="16.5" x14ac:dyDescent="0.3">
      <c r="A191" s="2"/>
      <c r="B191" s="2"/>
      <c r="C191" s="2"/>
      <c r="D191" s="2"/>
      <c r="E191" s="2"/>
      <c r="F191" s="2"/>
    </row>
    <row r="192" spans="1:6" ht="16.5" x14ac:dyDescent="0.3">
      <c r="A192" s="2"/>
      <c r="B192" s="2"/>
      <c r="C192" s="2"/>
      <c r="D192" s="2"/>
      <c r="E192" s="2"/>
      <c r="F192" s="2"/>
    </row>
    <row r="193" spans="1:6" ht="16.5" x14ac:dyDescent="0.3">
      <c r="A193" s="2"/>
      <c r="B193" s="2"/>
      <c r="C193" s="2"/>
      <c r="D193" s="2"/>
      <c r="E193" s="2"/>
      <c r="F193" s="2"/>
    </row>
    <row r="194" spans="1:6" ht="16.5" x14ac:dyDescent="0.3">
      <c r="A194" s="2"/>
      <c r="B194" s="2"/>
      <c r="C194" s="2"/>
      <c r="D194" s="2"/>
      <c r="E194" s="2"/>
      <c r="F194" s="2"/>
    </row>
    <row r="195" spans="1:6" ht="16.5" x14ac:dyDescent="0.3">
      <c r="A195" s="2"/>
      <c r="B195" s="2"/>
      <c r="C195" s="2"/>
      <c r="D195" s="2"/>
      <c r="E195" s="2"/>
      <c r="F195" s="2"/>
    </row>
    <row r="196" spans="1:6" ht="16.5" x14ac:dyDescent="0.3">
      <c r="A196" s="2"/>
      <c r="B196" s="2"/>
      <c r="C196" s="2"/>
      <c r="D196" s="2"/>
      <c r="E196" s="2"/>
      <c r="F196" s="2"/>
    </row>
    <row r="197" spans="1:6" ht="16.5" x14ac:dyDescent="0.3">
      <c r="A197" s="2"/>
      <c r="B197" s="2"/>
      <c r="C197" s="2"/>
      <c r="D197" s="2"/>
      <c r="E197" s="2"/>
      <c r="F197" s="2"/>
    </row>
    <row r="198" spans="1:6" ht="16.5" x14ac:dyDescent="0.3">
      <c r="A198" s="2"/>
      <c r="B198" s="2"/>
      <c r="C198" s="2"/>
      <c r="D198" s="2"/>
      <c r="E198" s="2"/>
      <c r="F198" s="2"/>
    </row>
    <row r="199" spans="1:6" ht="16.5" x14ac:dyDescent="0.3">
      <c r="A199" s="2"/>
      <c r="B199" s="2"/>
      <c r="C199" s="2"/>
      <c r="D199" s="2"/>
      <c r="E199" s="2"/>
      <c r="F199" s="2"/>
    </row>
    <row r="200" spans="1:6" ht="16.5" x14ac:dyDescent="0.3">
      <c r="A200" s="2"/>
      <c r="B200" s="2"/>
      <c r="C200" s="2"/>
      <c r="D200" s="2"/>
      <c r="E200" s="2"/>
      <c r="F200" s="2"/>
    </row>
    <row r="201" spans="1:6" ht="16.5" x14ac:dyDescent="0.3">
      <c r="A201" s="2"/>
      <c r="B201" s="2"/>
      <c r="C201" s="2"/>
      <c r="D201" s="2"/>
      <c r="E201" s="2"/>
      <c r="F201" s="2"/>
    </row>
    <row r="202" spans="1:6" ht="16.5" x14ac:dyDescent="0.3">
      <c r="A202" s="2"/>
      <c r="B202" s="2"/>
      <c r="C202" s="2"/>
      <c r="D202" s="2"/>
      <c r="E202" s="2"/>
      <c r="F202" s="2"/>
    </row>
    <row r="203" spans="1:6" ht="16.5" x14ac:dyDescent="0.3">
      <c r="A203" s="2"/>
      <c r="B203" s="2"/>
      <c r="C203" s="2"/>
      <c r="D203" s="2"/>
      <c r="E203" s="2"/>
      <c r="F203" s="2"/>
    </row>
    <row r="204" spans="1:6" ht="16.5" x14ac:dyDescent="0.3">
      <c r="A204" s="2"/>
      <c r="B204" s="2"/>
      <c r="C204" s="2"/>
      <c r="D204" s="2"/>
      <c r="E204" s="2"/>
      <c r="F204" s="2"/>
    </row>
    <row r="205" spans="1:6" ht="16.5" x14ac:dyDescent="0.3">
      <c r="A205" s="2"/>
      <c r="B205" s="2"/>
      <c r="C205" s="2"/>
      <c r="D205" s="2"/>
      <c r="E205" s="2"/>
      <c r="F205" s="2"/>
    </row>
    <row r="206" spans="1:6" ht="16.5" x14ac:dyDescent="0.3">
      <c r="A206" s="2"/>
      <c r="B206" s="2"/>
      <c r="C206" s="2"/>
      <c r="D206" s="2"/>
      <c r="E206" s="2"/>
      <c r="F206" s="2"/>
    </row>
    <row r="207" spans="1:6" ht="16.5" x14ac:dyDescent="0.3">
      <c r="A207" s="2"/>
      <c r="B207" s="2"/>
      <c r="C207" s="2"/>
      <c r="D207" s="2"/>
      <c r="E207" s="2"/>
      <c r="F207" s="2"/>
    </row>
    <row r="208" spans="1:6" ht="16.5" x14ac:dyDescent="0.3">
      <c r="A208" s="2"/>
      <c r="B208" s="2"/>
      <c r="C208" s="2"/>
      <c r="D208" s="2"/>
      <c r="E208" s="2"/>
      <c r="F208" s="2"/>
    </row>
    <row r="209" spans="1:6" ht="16.5" x14ac:dyDescent="0.3">
      <c r="A209" s="2"/>
      <c r="B209" s="2"/>
      <c r="C209" s="2"/>
      <c r="D209" s="2"/>
      <c r="E209" s="2"/>
      <c r="F209" s="2"/>
    </row>
    <row r="210" spans="1:6" ht="16.5" x14ac:dyDescent="0.3">
      <c r="A210" s="2"/>
      <c r="B210" s="2"/>
      <c r="C210" s="2"/>
      <c r="D210" s="2"/>
      <c r="E210" s="2"/>
      <c r="F210" s="2"/>
    </row>
    <row r="211" spans="1:6" ht="16.5" x14ac:dyDescent="0.3">
      <c r="A211" s="2"/>
      <c r="B211" s="2"/>
      <c r="C211" s="2"/>
      <c r="D211" s="2"/>
      <c r="E211" s="2"/>
      <c r="F211" s="2"/>
    </row>
    <row r="212" spans="1:6" ht="16.5" x14ac:dyDescent="0.3">
      <c r="A212" s="2"/>
      <c r="B212" s="2"/>
      <c r="C212" s="2"/>
      <c r="D212" s="2"/>
      <c r="E212" s="2"/>
      <c r="F212" s="2"/>
    </row>
    <row r="213" spans="1:6" ht="16.5" x14ac:dyDescent="0.3">
      <c r="A213" s="2"/>
      <c r="B213" s="2"/>
      <c r="C213" s="2"/>
      <c r="D213" s="2"/>
      <c r="E213" s="2"/>
      <c r="F213" s="2"/>
    </row>
    <row r="214" spans="1:6" ht="16.5" x14ac:dyDescent="0.3">
      <c r="A214" s="2"/>
      <c r="B214" s="2"/>
      <c r="C214" s="2"/>
      <c r="D214" s="2"/>
      <c r="E214" s="2"/>
      <c r="F214" s="2"/>
    </row>
    <row r="215" spans="1:6" ht="16.5" x14ac:dyDescent="0.3">
      <c r="A215" s="2"/>
      <c r="B215" s="2"/>
      <c r="C215" s="2"/>
      <c r="D215" s="2"/>
      <c r="E215" s="2"/>
      <c r="F215" s="2"/>
    </row>
    <row r="216" spans="1:6" ht="16.5" x14ac:dyDescent="0.3">
      <c r="A216" s="2"/>
      <c r="B216" s="2"/>
      <c r="C216" s="2"/>
      <c r="D216" s="2"/>
      <c r="E216" s="2"/>
      <c r="F216" s="2"/>
    </row>
    <row r="217" spans="1:6" ht="16.5" x14ac:dyDescent="0.3">
      <c r="A217" s="2"/>
      <c r="B217" s="2"/>
      <c r="C217" s="2"/>
      <c r="D217" s="2"/>
      <c r="E217" s="2"/>
      <c r="F217" s="2"/>
    </row>
    <row r="218" spans="1:6" ht="16.5" x14ac:dyDescent="0.3">
      <c r="A218" s="2"/>
      <c r="B218" s="2"/>
      <c r="C218" s="2"/>
      <c r="D218" s="2"/>
      <c r="E218" s="2"/>
      <c r="F218" s="2"/>
    </row>
    <row r="219" spans="1:6" ht="16.5" x14ac:dyDescent="0.3">
      <c r="A219" s="2"/>
      <c r="B219" s="2"/>
      <c r="C219" s="2"/>
      <c r="D219" s="2"/>
      <c r="E219" s="2"/>
      <c r="F219" s="2"/>
    </row>
    <row r="220" spans="1:6" ht="16.5" x14ac:dyDescent="0.3">
      <c r="A220" s="2"/>
      <c r="B220" s="2"/>
      <c r="C220" s="2"/>
      <c r="D220" s="2"/>
      <c r="E220" s="2"/>
      <c r="F220" s="2"/>
    </row>
    <row r="221" spans="1:6" ht="16.5" x14ac:dyDescent="0.3">
      <c r="A221" s="2"/>
      <c r="B221" s="2"/>
      <c r="C221" s="2"/>
      <c r="D221" s="2"/>
      <c r="E221" s="2"/>
      <c r="F221" s="2"/>
    </row>
    <row r="222" spans="1:6" ht="16.5" x14ac:dyDescent="0.3">
      <c r="A222" s="2"/>
      <c r="B222" s="2"/>
      <c r="C222" s="2"/>
      <c r="D222" s="2"/>
      <c r="E222" s="2"/>
      <c r="F222" s="2"/>
    </row>
    <row r="223" spans="1:6" ht="16.5" x14ac:dyDescent="0.3">
      <c r="A223" s="2"/>
      <c r="B223" s="2"/>
      <c r="C223" s="2"/>
      <c r="D223" s="2"/>
      <c r="E223" s="2"/>
      <c r="F223" s="2"/>
    </row>
    <row r="224" spans="1:6" ht="16.5" x14ac:dyDescent="0.3">
      <c r="A224" s="2"/>
      <c r="B224" s="2"/>
      <c r="C224" s="2"/>
      <c r="D224" s="2"/>
      <c r="E224" s="2"/>
      <c r="F224" s="2"/>
    </row>
    <row r="225" spans="1:6" ht="16.5" x14ac:dyDescent="0.3">
      <c r="A225" s="2"/>
      <c r="B225" s="2"/>
      <c r="C225" s="2"/>
      <c r="D225" s="2"/>
      <c r="E225" s="2"/>
      <c r="F225" s="2"/>
    </row>
    <row r="226" spans="1:6" ht="16.5" x14ac:dyDescent="0.3">
      <c r="A226" s="2"/>
      <c r="B226" s="2"/>
      <c r="C226" s="2"/>
      <c r="D226" s="2"/>
      <c r="E226" s="2"/>
      <c r="F226" s="2"/>
    </row>
    <row r="227" spans="1:6" ht="16.5" x14ac:dyDescent="0.3">
      <c r="A227" s="2"/>
      <c r="B227" s="2"/>
      <c r="C227" s="2"/>
      <c r="D227" s="2"/>
      <c r="E227" s="2"/>
      <c r="F227" s="2"/>
    </row>
    <row r="228" spans="1:6" ht="16.5" x14ac:dyDescent="0.3">
      <c r="A228" s="2"/>
      <c r="B228" s="2"/>
      <c r="C228" s="2"/>
      <c r="D228" s="2"/>
      <c r="E228" s="2"/>
      <c r="F228" s="2"/>
    </row>
    <row r="229" spans="1:6" ht="16.5" x14ac:dyDescent="0.3">
      <c r="A229" s="2"/>
      <c r="B229" s="2"/>
      <c r="C229" s="2"/>
      <c r="D229" s="2"/>
      <c r="E229" s="2"/>
      <c r="F229" s="2"/>
    </row>
    <row r="230" spans="1:6" ht="16.5" x14ac:dyDescent="0.3">
      <c r="A230" s="2"/>
      <c r="B230" s="2"/>
      <c r="C230" s="2"/>
      <c r="D230" s="2"/>
      <c r="E230" s="2"/>
      <c r="F230" s="2"/>
    </row>
    <row r="231" spans="1:6" ht="16.5" x14ac:dyDescent="0.3">
      <c r="A231" s="2"/>
      <c r="B231" s="2"/>
      <c r="C231" s="2"/>
      <c r="D231" s="2"/>
      <c r="E231" s="2"/>
      <c r="F231" s="2"/>
    </row>
    <row r="232" spans="1:6" ht="16.5" x14ac:dyDescent="0.3">
      <c r="A232" s="2"/>
      <c r="B232" s="2"/>
      <c r="C232" s="2"/>
      <c r="D232" s="2"/>
      <c r="E232" s="2"/>
      <c r="F232" s="2"/>
    </row>
    <row r="233" spans="1:6" ht="16.5" x14ac:dyDescent="0.3">
      <c r="A233" s="2"/>
      <c r="B233" s="2"/>
      <c r="C233" s="2"/>
      <c r="D233" s="2"/>
      <c r="E233" s="2"/>
      <c r="F233" s="2"/>
    </row>
    <row r="234" spans="1:6" ht="16.5" x14ac:dyDescent="0.3">
      <c r="A234" s="2"/>
      <c r="B234" s="2"/>
      <c r="C234" s="2"/>
      <c r="D234" s="2"/>
      <c r="E234" s="2"/>
      <c r="F234" s="2"/>
    </row>
    <row r="235" spans="1:6" ht="16.5" x14ac:dyDescent="0.3">
      <c r="A235" s="2"/>
      <c r="B235" s="2"/>
      <c r="C235" s="2"/>
      <c r="D235" s="2"/>
      <c r="E235" s="2"/>
      <c r="F235" s="2"/>
    </row>
    <row r="236" spans="1:6" ht="16.5" x14ac:dyDescent="0.3">
      <c r="A236" s="2"/>
      <c r="B236" s="2"/>
      <c r="C236" s="2"/>
      <c r="D236" s="2"/>
      <c r="E236" s="2"/>
      <c r="F236" s="2"/>
    </row>
    <row r="237" spans="1:6" ht="16.5" x14ac:dyDescent="0.3">
      <c r="A237" s="2"/>
      <c r="B237" s="2"/>
      <c r="C237" s="2"/>
      <c r="D237" s="2"/>
      <c r="E237" s="2"/>
      <c r="F237" s="2"/>
    </row>
    <row r="238" spans="1:6" ht="16.5" x14ac:dyDescent="0.3">
      <c r="A238" s="2"/>
      <c r="B238" s="2"/>
      <c r="C238" s="2"/>
      <c r="D238" s="2"/>
      <c r="E238" s="2"/>
      <c r="F238" s="2"/>
    </row>
    <row r="239" spans="1:6" ht="16.5" x14ac:dyDescent="0.3">
      <c r="A239" s="2"/>
      <c r="B239" s="2"/>
      <c r="C239" s="2"/>
      <c r="D239" s="2"/>
      <c r="E239" s="2"/>
      <c r="F239" s="2"/>
    </row>
    <row r="240" spans="1:6" ht="16.5" x14ac:dyDescent="0.3">
      <c r="A240" s="2"/>
      <c r="B240" s="2"/>
      <c r="C240" s="2"/>
      <c r="D240" s="2"/>
      <c r="E240" s="2"/>
      <c r="F240" s="2"/>
    </row>
    <row r="241" spans="1:6" ht="16.5" x14ac:dyDescent="0.3">
      <c r="A241" s="2"/>
      <c r="B241" s="2"/>
      <c r="C241" s="2"/>
      <c r="D241" s="2"/>
      <c r="E241" s="2"/>
      <c r="F241" s="2"/>
    </row>
    <row r="242" spans="1:6" ht="16.5" x14ac:dyDescent="0.3">
      <c r="A242" s="2"/>
      <c r="B242" s="2"/>
      <c r="C242" s="2"/>
      <c r="D242" s="2"/>
      <c r="E242" s="2"/>
      <c r="F242" s="2"/>
    </row>
    <row r="243" spans="1:6" ht="16.5" x14ac:dyDescent="0.3">
      <c r="A243" s="2"/>
      <c r="B243" s="2"/>
      <c r="C243" s="2"/>
      <c r="D243" s="2"/>
      <c r="E243" s="2"/>
      <c r="F243" s="2"/>
    </row>
    <row r="244" spans="1:6" ht="16.5" x14ac:dyDescent="0.3">
      <c r="A244" s="2"/>
      <c r="B244" s="2"/>
      <c r="C244" s="2"/>
      <c r="D244" s="2"/>
      <c r="E244" s="2"/>
      <c r="F244" s="2"/>
    </row>
    <row r="245" spans="1:6" ht="16.5" x14ac:dyDescent="0.3">
      <c r="A245" s="2"/>
      <c r="B245" s="2"/>
      <c r="C245" s="2"/>
      <c r="D245" s="2"/>
      <c r="E245" s="2"/>
      <c r="F245" s="2"/>
    </row>
    <row r="246" spans="1:6" ht="16.5" x14ac:dyDescent="0.3">
      <c r="A246" s="2"/>
      <c r="B246" s="2"/>
      <c r="C246" s="2"/>
      <c r="D246" s="2"/>
      <c r="E246" s="2"/>
      <c r="F246" s="2"/>
    </row>
    <row r="247" spans="1:6" ht="16.5" x14ac:dyDescent="0.3">
      <c r="A247" s="2"/>
      <c r="B247" s="2"/>
      <c r="C247" s="2"/>
      <c r="D247" s="2"/>
      <c r="E247" s="2"/>
      <c r="F247" s="2"/>
    </row>
    <row r="248" spans="1:6" ht="16.5" x14ac:dyDescent="0.3">
      <c r="A248" s="2"/>
      <c r="B248" s="2"/>
      <c r="C248" s="2"/>
      <c r="D248" s="2"/>
      <c r="E248" s="2"/>
      <c r="F248" s="2"/>
    </row>
    <row r="249" spans="1:6" ht="16.5" x14ac:dyDescent="0.3">
      <c r="A249" s="2"/>
      <c r="B249" s="2"/>
      <c r="C249" s="2"/>
      <c r="D249" s="2"/>
      <c r="E249" s="2"/>
      <c r="F249" s="2"/>
    </row>
    <row r="250" spans="1:6" ht="16.5" x14ac:dyDescent="0.3">
      <c r="A250" s="2"/>
      <c r="B250" s="2"/>
      <c r="C250" s="2"/>
      <c r="D250" s="2"/>
      <c r="E250" s="2"/>
      <c r="F250" s="2"/>
    </row>
    <row r="251" spans="1:6" ht="16.5" x14ac:dyDescent="0.3">
      <c r="A251" s="2"/>
      <c r="B251" s="2"/>
      <c r="C251" s="2"/>
      <c r="D251" s="2"/>
      <c r="E251" s="2"/>
      <c r="F251" s="2"/>
    </row>
    <row r="252" spans="1:6" ht="16.5" x14ac:dyDescent="0.3">
      <c r="A252" s="2"/>
      <c r="B252" s="2"/>
      <c r="C252" s="2"/>
      <c r="D252" s="2"/>
      <c r="E252" s="2"/>
      <c r="F252" s="2"/>
    </row>
    <row r="253" spans="1:6" ht="16.5" x14ac:dyDescent="0.3">
      <c r="A253" s="2"/>
      <c r="B253" s="2"/>
      <c r="C253" s="2"/>
      <c r="D253" s="2"/>
      <c r="E253" s="2"/>
      <c r="F253" s="2"/>
    </row>
    <row r="254" spans="1:6" ht="16.5" x14ac:dyDescent="0.3">
      <c r="A254" s="2"/>
      <c r="B254" s="2"/>
      <c r="C254" s="2"/>
      <c r="D254" s="2"/>
      <c r="E254" s="2"/>
      <c r="F254" s="2"/>
    </row>
    <row r="255" spans="1:6" ht="16.5" x14ac:dyDescent="0.3">
      <c r="A255" s="2"/>
      <c r="B255" s="2"/>
      <c r="C255" s="2"/>
      <c r="D255" s="2"/>
      <c r="E255" s="2"/>
      <c r="F255" s="2"/>
    </row>
    <row r="256" spans="1:6" ht="16.5" x14ac:dyDescent="0.3">
      <c r="A256" s="2"/>
      <c r="B256" s="2"/>
      <c r="C256" s="2"/>
      <c r="D256" s="2"/>
      <c r="E256" s="2"/>
      <c r="F256" s="2"/>
    </row>
    <row r="257" spans="1:6" ht="16.5" x14ac:dyDescent="0.3">
      <c r="A257" s="2"/>
      <c r="B257" s="2"/>
      <c r="C257" s="2"/>
      <c r="D257" s="2"/>
      <c r="E257" s="2"/>
      <c r="F257" s="2"/>
    </row>
    <row r="258" spans="1:6" ht="16.5" x14ac:dyDescent="0.3">
      <c r="A258" s="2"/>
      <c r="B258" s="2"/>
      <c r="C258" s="2"/>
      <c r="D258" s="2"/>
      <c r="E258" s="2"/>
      <c r="F258" s="2"/>
    </row>
    <row r="259" spans="1:6" ht="16.5" x14ac:dyDescent="0.3">
      <c r="A259" s="2"/>
      <c r="B259" s="2"/>
      <c r="C259" s="2"/>
      <c r="D259" s="2"/>
      <c r="E259" s="2"/>
      <c r="F259" s="2"/>
    </row>
    <row r="260" spans="1:6" ht="16.5" x14ac:dyDescent="0.3">
      <c r="A260" s="2"/>
      <c r="B260" s="2"/>
      <c r="C260" s="2"/>
      <c r="D260" s="2"/>
      <c r="E260" s="2"/>
      <c r="F260" s="2"/>
    </row>
    <row r="261" spans="1:6" ht="16.5" x14ac:dyDescent="0.3">
      <c r="A261" s="2"/>
      <c r="B261" s="2"/>
      <c r="C261" s="2"/>
      <c r="D261" s="2"/>
      <c r="E261" s="2"/>
      <c r="F261" s="2"/>
    </row>
    <row r="262" spans="1:6" ht="16.5" x14ac:dyDescent="0.3">
      <c r="A262" s="2"/>
      <c r="B262" s="2"/>
      <c r="C262" s="2"/>
      <c r="D262" s="2"/>
      <c r="E262" s="2"/>
      <c r="F262" s="2"/>
    </row>
    <row r="263" spans="1:6" ht="16.5" x14ac:dyDescent="0.3">
      <c r="A263" s="2"/>
      <c r="B263" s="2"/>
      <c r="C263" s="2"/>
      <c r="D263" s="2"/>
      <c r="E263" s="2"/>
      <c r="F263" s="2"/>
    </row>
    <row r="264" spans="1:6" ht="16.5" x14ac:dyDescent="0.3">
      <c r="A264" s="2"/>
      <c r="B264" s="2"/>
      <c r="C264" s="2"/>
      <c r="D264" s="2"/>
      <c r="E264" s="2"/>
      <c r="F264" s="2"/>
    </row>
    <row r="265" spans="1:6" ht="16.5" x14ac:dyDescent="0.3">
      <c r="A265" s="2"/>
      <c r="B265" s="2"/>
      <c r="C265" s="2"/>
      <c r="D265" s="2"/>
      <c r="E265" s="2"/>
      <c r="F265" s="2"/>
    </row>
    <row r="266" spans="1:6" ht="16.5" x14ac:dyDescent="0.3">
      <c r="A266" s="2"/>
      <c r="B266" s="2"/>
      <c r="C266" s="2"/>
      <c r="D266" s="2"/>
      <c r="E266" s="2"/>
      <c r="F266" s="2"/>
    </row>
    <row r="267" spans="1:6" ht="16.5" x14ac:dyDescent="0.3">
      <c r="A267" s="2"/>
      <c r="B267" s="2"/>
      <c r="C267" s="2"/>
      <c r="D267" s="2"/>
      <c r="E267" s="2"/>
      <c r="F267" s="2"/>
    </row>
    <row r="268" spans="1:6" ht="16.5" x14ac:dyDescent="0.3">
      <c r="A268" s="2"/>
      <c r="B268" s="2"/>
      <c r="C268" s="2"/>
      <c r="D268" s="2"/>
      <c r="E268" s="2"/>
      <c r="F268" s="2"/>
    </row>
    <row r="269" spans="1:6" ht="16.5" x14ac:dyDescent="0.3">
      <c r="A269" s="2"/>
      <c r="B269" s="2"/>
      <c r="C269" s="2"/>
      <c r="D269" s="2"/>
      <c r="E269" s="2"/>
      <c r="F269" s="2"/>
    </row>
    <row r="270" spans="1:6" ht="16.5" x14ac:dyDescent="0.3">
      <c r="A270" s="2"/>
      <c r="B270" s="2"/>
      <c r="C270" s="2"/>
      <c r="D270" s="2"/>
      <c r="E270" s="2"/>
      <c r="F270" s="2"/>
    </row>
    <row r="271" spans="1:6" ht="16.5" x14ac:dyDescent="0.3">
      <c r="A271" s="2"/>
      <c r="B271" s="2"/>
      <c r="C271" s="2"/>
      <c r="D271" s="2"/>
      <c r="E271" s="2"/>
      <c r="F271" s="2"/>
    </row>
    <row r="272" spans="1:6" ht="16.5" x14ac:dyDescent="0.3">
      <c r="A272" s="2"/>
      <c r="B272" s="2"/>
      <c r="C272" s="2"/>
      <c r="D272" s="2"/>
      <c r="E272" s="2"/>
      <c r="F272" s="2"/>
    </row>
    <row r="273" spans="1:6" ht="16.5" x14ac:dyDescent="0.3">
      <c r="A273" s="2"/>
      <c r="B273" s="2"/>
      <c r="C273" s="2"/>
      <c r="D273" s="2"/>
      <c r="E273" s="2"/>
      <c r="F273" s="2"/>
    </row>
    <row r="274" spans="1:6" ht="16.5" x14ac:dyDescent="0.3">
      <c r="A274" s="2"/>
      <c r="B274" s="2"/>
      <c r="C274" s="2"/>
      <c r="D274" s="2"/>
      <c r="E274" s="2"/>
      <c r="F274" s="2"/>
    </row>
    <row r="275" spans="1:6" ht="16.5" x14ac:dyDescent="0.3">
      <c r="A275" s="2"/>
      <c r="B275" s="2"/>
      <c r="C275" s="2"/>
      <c r="D275" s="2"/>
      <c r="E275" s="2"/>
      <c r="F275" s="2"/>
    </row>
    <row r="276" spans="1:6" ht="16.5" x14ac:dyDescent="0.3">
      <c r="A276" s="2"/>
      <c r="B276" s="2"/>
      <c r="C276" s="2"/>
      <c r="D276" s="2"/>
      <c r="E276" s="2"/>
      <c r="F276" s="2"/>
    </row>
    <row r="277" spans="1:6" ht="16.5" x14ac:dyDescent="0.3">
      <c r="A277" s="2"/>
      <c r="B277" s="2"/>
      <c r="C277" s="2"/>
      <c r="D277" s="2"/>
      <c r="E277" s="2"/>
      <c r="F277" s="2"/>
    </row>
    <row r="278" spans="1:6" ht="16.5" x14ac:dyDescent="0.3">
      <c r="A278" s="2"/>
      <c r="B278" s="2"/>
      <c r="C278" s="2"/>
      <c r="D278" s="2"/>
      <c r="E278" s="2"/>
      <c r="F278" s="2"/>
    </row>
    <row r="279" spans="1:6" ht="16.5" x14ac:dyDescent="0.3">
      <c r="A279" s="2"/>
      <c r="B279" s="2"/>
      <c r="C279" s="2"/>
      <c r="D279" s="2"/>
      <c r="E279" s="2"/>
      <c r="F279" s="2"/>
    </row>
    <row r="280" spans="1:6" ht="16.5" x14ac:dyDescent="0.3">
      <c r="A280" s="2"/>
      <c r="B280" s="2"/>
      <c r="C280" s="2"/>
      <c r="D280" s="2"/>
      <c r="E280" s="2"/>
      <c r="F280" s="2"/>
    </row>
    <row r="281" spans="1:6" ht="16.5" x14ac:dyDescent="0.3">
      <c r="A281" s="2"/>
      <c r="B281" s="2"/>
      <c r="C281" s="2"/>
      <c r="D281" s="2"/>
      <c r="E281" s="2"/>
      <c r="F281" s="2"/>
    </row>
    <row r="282" spans="1:6" ht="16.5" x14ac:dyDescent="0.3">
      <c r="A282" s="2"/>
      <c r="B282" s="2"/>
      <c r="C282" s="2"/>
      <c r="D282" s="2"/>
      <c r="E282" s="2"/>
      <c r="F282" s="2"/>
    </row>
    <row r="283" spans="1:6" ht="16.5" x14ac:dyDescent="0.3">
      <c r="A283" s="2"/>
      <c r="B283" s="2"/>
      <c r="C283" s="2"/>
      <c r="D283" s="2"/>
      <c r="E283" s="2"/>
      <c r="F283" s="2"/>
    </row>
    <row r="284" spans="1:6" ht="16.5" x14ac:dyDescent="0.3">
      <c r="A284" s="2"/>
      <c r="B284" s="2"/>
      <c r="C284" s="2"/>
      <c r="D284" s="2"/>
      <c r="E284" s="2"/>
      <c r="F284" s="2"/>
    </row>
    <row r="285" spans="1:6" ht="16.5" x14ac:dyDescent="0.3">
      <c r="A285" s="2"/>
      <c r="B285" s="2"/>
      <c r="C285" s="2"/>
      <c r="D285" s="2"/>
      <c r="E285" s="2"/>
      <c r="F285" s="2"/>
    </row>
    <row r="286" spans="1:6" ht="16.5" x14ac:dyDescent="0.3">
      <c r="A286" s="2"/>
      <c r="B286" s="2"/>
      <c r="C286" s="2"/>
      <c r="D286" s="2"/>
      <c r="E286" s="2"/>
      <c r="F286" s="2"/>
    </row>
    <row r="287" spans="1:6" ht="16.5" x14ac:dyDescent="0.3">
      <c r="A287" s="2"/>
      <c r="B287" s="2"/>
      <c r="C287" s="2"/>
      <c r="D287" s="2"/>
      <c r="E287" s="2"/>
      <c r="F287" s="2"/>
    </row>
    <row r="288" spans="1:6" ht="16.5" x14ac:dyDescent="0.3">
      <c r="A288" s="2"/>
      <c r="B288" s="2"/>
      <c r="C288" s="2"/>
      <c r="D288" s="2"/>
      <c r="E288" s="2"/>
      <c r="F288" s="2"/>
    </row>
    <row r="289" spans="1:6" ht="16.5" x14ac:dyDescent="0.3">
      <c r="A289" s="2"/>
      <c r="B289" s="2"/>
      <c r="C289" s="2"/>
      <c r="D289" s="2"/>
      <c r="E289" s="2"/>
      <c r="F289" s="2"/>
    </row>
    <row r="290" spans="1:6" ht="16.5" x14ac:dyDescent="0.3">
      <c r="A290" s="2"/>
      <c r="B290" s="2"/>
      <c r="C290" s="2"/>
      <c r="D290" s="2"/>
      <c r="E290" s="2"/>
      <c r="F290" s="2"/>
    </row>
    <row r="291" spans="1:6" ht="16.5" x14ac:dyDescent="0.3">
      <c r="A291" s="2"/>
      <c r="B291" s="2"/>
      <c r="C291" s="2"/>
      <c r="D291" s="2"/>
      <c r="E291" s="2"/>
      <c r="F291" s="2"/>
    </row>
    <row r="292" spans="1:6" ht="16.5" x14ac:dyDescent="0.3">
      <c r="A292" s="2"/>
      <c r="B292" s="2"/>
      <c r="C292" s="2"/>
      <c r="D292" s="2"/>
      <c r="E292" s="2"/>
      <c r="F292" s="2"/>
    </row>
    <row r="293" spans="1:6" ht="16.5" x14ac:dyDescent="0.3">
      <c r="A293" s="2"/>
      <c r="B293" s="2"/>
      <c r="C293" s="2"/>
      <c r="D293" s="2"/>
      <c r="E293" s="2"/>
      <c r="F293" s="2"/>
    </row>
    <row r="294" spans="1:6" ht="16.5" x14ac:dyDescent="0.3">
      <c r="A294" s="2"/>
      <c r="B294" s="2"/>
      <c r="C294" s="2"/>
      <c r="D294" s="2"/>
      <c r="E294" s="2"/>
      <c r="F294" s="2"/>
    </row>
    <row r="295" spans="1:6" ht="16.5" x14ac:dyDescent="0.3">
      <c r="A295" s="2"/>
      <c r="B295" s="2"/>
      <c r="C295" s="2"/>
      <c r="D295" s="2"/>
      <c r="E295" s="2"/>
      <c r="F295" s="2"/>
    </row>
    <row r="296" spans="1:6" ht="16.5" x14ac:dyDescent="0.3">
      <c r="A296" s="2"/>
      <c r="B296" s="2"/>
      <c r="C296" s="2"/>
      <c r="D296" s="2"/>
      <c r="E296" s="2"/>
      <c r="F296" s="2"/>
    </row>
    <row r="297" spans="1:6" ht="16.5" x14ac:dyDescent="0.3">
      <c r="A297" s="2"/>
      <c r="B297" s="2"/>
      <c r="C297" s="2"/>
      <c r="D297" s="2"/>
      <c r="E297" s="2"/>
      <c r="F297" s="2"/>
    </row>
    <row r="298" spans="1:6" ht="16.5" x14ac:dyDescent="0.3">
      <c r="A298" s="2"/>
      <c r="B298" s="2"/>
      <c r="C298" s="2"/>
      <c r="D298" s="2"/>
      <c r="E298" s="2"/>
      <c r="F298" s="2"/>
    </row>
    <row r="299" spans="1:6" ht="16.5" x14ac:dyDescent="0.3">
      <c r="A299" s="2"/>
      <c r="B299" s="2"/>
      <c r="C299" s="2"/>
      <c r="D299" s="2"/>
      <c r="E299" s="2"/>
      <c r="F299" s="2"/>
    </row>
    <row r="300" spans="1:6" ht="16.5" x14ac:dyDescent="0.3">
      <c r="A300" s="2"/>
      <c r="B300" s="2"/>
      <c r="C300" s="2"/>
      <c r="D300" s="2"/>
      <c r="E300" s="2"/>
      <c r="F300" s="2"/>
    </row>
    <row r="301" spans="1:6" ht="16.5" x14ac:dyDescent="0.3">
      <c r="A301" s="2"/>
      <c r="B301" s="2"/>
      <c r="C301" s="2"/>
      <c r="D301" s="2"/>
      <c r="E301" s="2"/>
      <c r="F301" s="2"/>
    </row>
    <row r="302" spans="1:6" ht="16.5" x14ac:dyDescent="0.3">
      <c r="A302" s="2"/>
      <c r="B302" s="2"/>
      <c r="C302" s="2"/>
      <c r="D302" s="2"/>
      <c r="E302" s="2"/>
      <c r="F302" s="2"/>
    </row>
    <row r="303" spans="1:6" ht="16.5" x14ac:dyDescent="0.3">
      <c r="A303" s="2"/>
      <c r="B303" s="2"/>
      <c r="C303" s="2"/>
      <c r="D303" s="2"/>
      <c r="E303" s="2"/>
      <c r="F303" s="2"/>
    </row>
    <row r="304" spans="1:6" ht="16.5" x14ac:dyDescent="0.3">
      <c r="A304" s="2"/>
      <c r="B304" s="2"/>
      <c r="C304" s="2"/>
      <c r="D304" s="2"/>
      <c r="E304" s="2"/>
      <c r="F304" s="2"/>
    </row>
    <row r="305" spans="1:6" ht="16.5" x14ac:dyDescent="0.3">
      <c r="A305" s="2"/>
      <c r="B305" s="2"/>
      <c r="C305" s="2"/>
      <c r="D305" s="2"/>
      <c r="E305" s="2"/>
      <c r="F305" s="2"/>
    </row>
    <row r="306" spans="1:6" ht="16.5" x14ac:dyDescent="0.3">
      <c r="A306" s="2"/>
      <c r="B306" s="2"/>
      <c r="C306" s="2"/>
      <c r="D306" s="2"/>
      <c r="E306" s="2"/>
      <c r="F306" s="2"/>
    </row>
    <row r="307" spans="1:6" ht="16.5" x14ac:dyDescent="0.3">
      <c r="A307" s="2"/>
      <c r="B307" s="2"/>
      <c r="C307" s="2"/>
      <c r="D307" s="2"/>
      <c r="E307" s="2"/>
      <c r="F307" s="2"/>
    </row>
    <row r="308" spans="1:6" ht="16.5" x14ac:dyDescent="0.3">
      <c r="A308" s="2"/>
      <c r="B308" s="2"/>
      <c r="C308" s="2"/>
      <c r="D308" s="2"/>
      <c r="E308" s="2"/>
      <c r="F308" s="2"/>
    </row>
    <row r="309" spans="1:6" ht="16.5" x14ac:dyDescent="0.3">
      <c r="A309" s="2"/>
      <c r="B309" s="2"/>
      <c r="C309" s="2"/>
      <c r="D309" s="2"/>
      <c r="E309" s="2"/>
      <c r="F309" s="2"/>
    </row>
    <row r="310" spans="1:6" ht="16.5" x14ac:dyDescent="0.3">
      <c r="A310" s="2"/>
      <c r="B310" s="2"/>
      <c r="C310" s="2"/>
      <c r="D310" s="2"/>
      <c r="E310" s="2"/>
      <c r="F310" s="2"/>
    </row>
    <row r="311" spans="1:6" ht="16.5" x14ac:dyDescent="0.3">
      <c r="A311" s="2"/>
      <c r="B311" s="2"/>
      <c r="C311" s="2"/>
      <c r="D311" s="2"/>
      <c r="E311" s="2"/>
      <c r="F311" s="2"/>
    </row>
    <row r="312" spans="1:6" ht="16.5" x14ac:dyDescent="0.3">
      <c r="A312" s="2"/>
      <c r="B312" s="2"/>
      <c r="C312" s="2"/>
      <c r="D312" s="2"/>
      <c r="E312" s="2"/>
      <c r="F312" s="2"/>
    </row>
    <row r="313" spans="1:6" ht="16.5" x14ac:dyDescent="0.3">
      <c r="A313" s="2"/>
      <c r="B313" s="2"/>
      <c r="C313" s="2"/>
      <c r="D313" s="2"/>
      <c r="E313" s="2"/>
      <c r="F313" s="2"/>
    </row>
    <row r="314" spans="1:6" ht="16.5" x14ac:dyDescent="0.3">
      <c r="A314" s="2"/>
      <c r="B314" s="2"/>
      <c r="C314" s="2"/>
      <c r="D314" s="2"/>
      <c r="E314" s="2"/>
      <c r="F314" s="2"/>
    </row>
    <row r="315" spans="1:6" ht="16.5" x14ac:dyDescent="0.3">
      <c r="A315" s="2"/>
      <c r="B315" s="2"/>
      <c r="C315" s="2"/>
      <c r="D315" s="2"/>
      <c r="E315" s="2"/>
      <c r="F315" s="2"/>
    </row>
    <row r="316" spans="1:6" ht="16.5" x14ac:dyDescent="0.3">
      <c r="A316" s="2"/>
      <c r="B316" s="2"/>
      <c r="C316" s="2"/>
      <c r="D316" s="2"/>
      <c r="E316" s="2"/>
      <c r="F316" s="2"/>
    </row>
    <row r="317" spans="1:6" ht="16.5" x14ac:dyDescent="0.3">
      <c r="A317" s="2"/>
      <c r="B317" s="2"/>
      <c r="C317" s="2"/>
      <c r="D317" s="2"/>
      <c r="E317" s="2"/>
      <c r="F317" s="2"/>
    </row>
    <row r="318" spans="1:6" ht="16.5" x14ac:dyDescent="0.3">
      <c r="A318" s="2"/>
      <c r="B318" s="2"/>
      <c r="C318" s="2"/>
      <c r="D318" s="2"/>
      <c r="E318" s="2"/>
      <c r="F318" s="2"/>
    </row>
    <row r="319" spans="1:6" ht="16.5" x14ac:dyDescent="0.3">
      <c r="A319" s="2"/>
      <c r="B319" s="2"/>
      <c r="C319" s="2"/>
      <c r="D319" s="2"/>
      <c r="E319" s="2"/>
      <c r="F319" s="2"/>
    </row>
    <row r="320" spans="1:6" ht="16.5" x14ac:dyDescent="0.3">
      <c r="A320" s="2"/>
      <c r="B320" s="2"/>
      <c r="C320" s="2"/>
      <c r="D320" s="2"/>
      <c r="E320" s="2"/>
      <c r="F320" s="2"/>
    </row>
    <row r="321" spans="1:6" ht="16.5" x14ac:dyDescent="0.3">
      <c r="A321" s="2"/>
      <c r="B321" s="2"/>
      <c r="C321" s="2"/>
      <c r="D321" s="2"/>
      <c r="E321" s="2"/>
      <c r="F321" s="2"/>
    </row>
    <row r="322" spans="1:6" ht="16.5" x14ac:dyDescent="0.3">
      <c r="A322" s="2"/>
      <c r="B322" s="2"/>
      <c r="C322" s="2"/>
      <c r="D322" s="2"/>
      <c r="E322" s="2"/>
      <c r="F322" s="2"/>
    </row>
    <row r="323" spans="1:6" ht="16.5" x14ac:dyDescent="0.3">
      <c r="A323" s="2"/>
      <c r="B323" s="2"/>
      <c r="C323" s="2"/>
      <c r="D323" s="2"/>
      <c r="E323" s="2"/>
      <c r="F323" s="2"/>
    </row>
    <row r="324" spans="1:6" ht="16.5" x14ac:dyDescent="0.3">
      <c r="A324" s="2"/>
      <c r="B324" s="2"/>
      <c r="C324" s="2"/>
      <c r="D324" s="2"/>
      <c r="E324" s="2"/>
      <c r="F324" s="2"/>
    </row>
    <row r="325" spans="1:6" ht="16.5" x14ac:dyDescent="0.3">
      <c r="A325" s="2"/>
      <c r="B325" s="2"/>
      <c r="C325" s="2"/>
      <c r="D325" s="2"/>
      <c r="E325" s="2"/>
      <c r="F325" s="2"/>
    </row>
    <row r="326" spans="1:6" ht="16.5" x14ac:dyDescent="0.3">
      <c r="A326" s="2"/>
      <c r="B326" s="2"/>
      <c r="C326" s="2"/>
      <c r="D326" s="2"/>
      <c r="E326" s="2"/>
      <c r="F326" s="2"/>
    </row>
    <row r="327" spans="1:6" ht="16.5" x14ac:dyDescent="0.3">
      <c r="A327" s="2"/>
      <c r="B327" s="2"/>
      <c r="C327" s="2"/>
      <c r="D327" s="2"/>
      <c r="E327" s="2"/>
      <c r="F327" s="2"/>
    </row>
    <row r="328" spans="1:6" ht="16.5" x14ac:dyDescent="0.3">
      <c r="A328" s="2"/>
      <c r="B328" s="2"/>
      <c r="C328" s="2"/>
      <c r="D328" s="2"/>
      <c r="E328" s="2"/>
      <c r="F328" s="2"/>
    </row>
    <row r="329" spans="1:6" ht="16.5" x14ac:dyDescent="0.3">
      <c r="A329" s="2"/>
      <c r="B329" s="2"/>
      <c r="C329" s="2"/>
      <c r="D329" s="2"/>
      <c r="E329" s="2"/>
      <c r="F329" s="2"/>
    </row>
    <row r="330" spans="1:6" ht="16.5" x14ac:dyDescent="0.3">
      <c r="A330" s="2"/>
      <c r="B330" s="2"/>
      <c r="C330" s="2"/>
      <c r="D330" s="2"/>
      <c r="E330" s="2"/>
      <c r="F330" s="2"/>
    </row>
    <row r="331" spans="1:6" ht="16.5" x14ac:dyDescent="0.3">
      <c r="A331" s="2"/>
      <c r="B331" s="2"/>
      <c r="C331" s="2"/>
      <c r="D331" s="2"/>
      <c r="E331" s="2"/>
      <c r="F331" s="2"/>
    </row>
    <row r="332" spans="1:6" ht="16.5" x14ac:dyDescent="0.3">
      <c r="A332" s="2"/>
      <c r="B332" s="2"/>
      <c r="C332" s="2"/>
      <c r="D332" s="2"/>
      <c r="E332" s="2"/>
      <c r="F332" s="2"/>
    </row>
    <row r="333" spans="1:6" ht="16.5" x14ac:dyDescent="0.3">
      <c r="A333" s="2"/>
      <c r="B333" s="2"/>
      <c r="C333" s="2"/>
      <c r="D333" s="2"/>
      <c r="E333" s="2"/>
      <c r="F333" s="2"/>
    </row>
    <row r="334" spans="1:6" ht="16.5" x14ac:dyDescent="0.3">
      <c r="A334" s="2"/>
      <c r="B334" s="2"/>
      <c r="C334" s="2"/>
      <c r="D334" s="2"/>
      <c r="E334" s="2"/>
      <c r="F334" s="2"/>
    </row>
    <row r="335" spans="1:6" ht="16.5" x14ac:dyDescent="0.3">
      <c r="A335" s="2"/>
      <c r="B335" s="2"/>
      <c r="C335" s="2"/>
      <c r="D335" s="2"/>
      <c r="E335" s="2"/>
      <c r="F335" s="2"/>
    </row>
    <row r="336" spans="1:6" ht="16.5" x14ac:dyDescent="0.3">
      <c r="A336" s="2"/>
      <c r="B336" s="2"/>
      <c r="C336" s="2"/>
      <c r="D336" s="2"/>
      <c r="E336" s="2"/>
      <c r="F336" s="2"/>
    </row>
    <row r="337" spans="1:6" ht="16.5" x14ac:dyDescent="0.3">
      <c r="A337" s="2"/>
      <c r="B337" s="2"/>
      <c r="C337" s="2"/>
      <c r="D337" s="2"/>
      <c r="E337" s="2"/>
      <c r="F337" s="2"/>
    </row>
    <row r="338" spans="1:6" ht="16.5" x14ac:dyDescent="0.3">
      <c r="A338" s="2"/>
      <c r="B338" s="2"/>
      <c r="C338" s="2"/>
      <c r="D338" s="2"/>
      <c r="E338" s="2"/>
      <c r="F338" s="2"/>
    </row>
    <row r="339" spans="1:6" ht="16.5" x14ac:dyDescent="0.3">
      <c r="A339" s="2"/>
      <c r="B339" s="2"/>
      <c r="C339" s="2"/>
      <c r="D339" s="2"/>
      <c r="E339" s="2"/>
      <c r="F339" s="2"/>
    </row>
    <row r="340" spans="1:6" ht="16.5" x14ac:dyDescent="0.3">
      <c r="A340" s="2"/>
      <c r="B340" s="2"/>
      <c r="C340" s="2"/>
      <c r="D340" s="2"/>
      <c r="E340" s="2"/>
      <c r="F340" s="2"/>
    </row>
    <row r="341" spans="1:6" ht="16.5" x14ac:dyDescent="0.3">
      <c r="A341" s="2"/>
      <c r="B341" s="2"/>
      <c r="C341" s="2"/>
      <c r="D341" s="2"/>
      <c r="E341" s="2"/>
      <c r="F341" s="2"/>
    </row>
    <row r="342" spans="1:6" ht="16.5" x14ac:dyDescent="0.3">
      <c r="A342" s="2"/>
      <c r="B342" s="2"/>
      <c r="C342" s="2"/>
      <c r="D342" s="2"/>
      <c r="E342" s="2"/>
      <c r="F342" s="2"/>
    </row>
    <row r="343" spans="1:6" ht="16.5" x14ac:dyDescent="0.3">
      <c r="A343" s="2"/>
      <c r="B343" s="2"/>
      <c r="C343" s="2"/>
      <c r="D343" s="2"/>
      <c r="E343" s="2"/>
      <c r="F343" s="2"/>
    </row>
    <row r="344" spans="1:6" ht="16.5" x14ac:dyDescent="0.3">
      <c r="A344" s="2"/>
      <c r="B344" s="2"/>
      <c r="C344" s="2"/>
      <c r="D344" s="2"/>
      <c r="E344" s="2"/>
      <c r="F344" s="2"/>
    </row>
    <row r="345" spans="1:6" ht="16.5" x14ac:dyDescent="0.3">
      <c r="A345" s="2"/>
      <c r="B345" s="2"/>
      <c r="C345" s="2"/>
      <c r="D345" s="2"/>
      <c r="E345" s="2"/>
      <c r="F345" s="2"/>
    </row>
    <row r="346" spans="1:6" ht="16.5" x14ac:dyDescent="0.3">
      <c r="A346" s="2"/>
      <c r="B346" s="2"/>
      <c r="C346" s="2"/>
      <c r="D346" s="2"/>
      <c r="E346" s="2"/>
      <c r="F346" s="2"/>
    </row>
    <row r="347" spans="1:6" ht="16.5" x14ac:dyDescent="0.3">
      <c r="A347" s="2"/>
      <c r="B347" s="2"/>
      <c r="C347" s="2"/>
      <c r="D347" s="2"/>
      <c r="E347" s="2"/>
      <c r="F347" s="2"/>
    </row>
    <row r="348" spans="1:6" ht="16.5" x14ac:dyDescent="0.3">
      <c r="A348" s="2"/>
      <c r="B348" s="2"/>
      <c r="C348" s="2"/>
      <c r="D348" s="2"/>
      <c r="E348" s="2"/>
      <c r="F348" s="2"/>
    </row>
    <row r="349" spans="1:6" ht="16.5" x14ac:dyDescent="0.3">
      <c r="A349" s="2"/>
      <c r="B349" s="2"/>
      <c r="C349" s="2"/>
      <c r="D349" s="2"/>
      <c r="E349" s="2"/>
      <c r="F349" s="2"/>
    </row>
    <row r="350" spans="1:6" ht="16.5" x14ac:dyDescent="0.3">
      <c r="A350" s="2"/>
      <c r="B350" s="2"/>
      <c r="C350" s="2"/>
      <c r="D350" s="2"/>
      <c r="E350" s="2"/>
      <c r="F350" s="2"/>
    </row>
    <row r="351" spans="1:6" ht="16.5" x14ac:dyDescent="0.3">
      <c r="A351" s="2"/>
      <c r="B351" s="2"/>
      <c r="C351" s="2"/>
      <c r="D351" s="2"/>
      <c r="E351" s="2"/>
      <c r="F351" s="2"/>
    </row>
    <row r="352" spans="1:6" ht="16.5" x14ac:dyDescent="0.3">
      <c r="A352" s="2"/>
      <c r="B352" s="2"/>
      <c r="C352" s="2"/>
      <c r="D352" s="2"/>
      <c r="E352" s="2"/>
      <c r="F352" s="2"/>
    </row>
    <row r="353" spans="1:6" ht="16.5" x14ac:dyDescent="0.3">
      <c r="A353" s="2"/>
      <c r="B353" s="2"/>
      <c r="C353" s="2"/>
      <c r="D353" s="2"/>
      <c r="E353" s="2"/>
      <c r="F353" s="2"/>
    </row>
    <row r="354" spans="1:6" ht="16.5" x14ac:dyDescent="0.3">
      <c r="A354" s="2"/>
      <c r="B354" s="2"/>
      <c r="C354" s="2"/>
      <c r="D354" s="2"/>
      <c r="E354" s="2"/>
      <c r="F354" s="2"/>
    </row>
    <row r="355" spans="1:6" ht="16.5" x14ac:dyDescent="0.3">
      <c r="A355" s="2"/>
      <c r="B355" s="2"/>
      <c r="C355" s="2"/>
      <c r="D355" s="2"/>
      <c r="E355" s="2"/>
      <c r="F355" s="2"/>
    </row>
    <row r="356" spans="1:6" ht="16.5" x14ac:dyDescent="0.3">
      <c r="A356" s="2"/>
      <c r="B356" s="2"/>
      <c r="C356" s="2"/>
      <c r="D356" s="2"/>
      <c r="E356" s="2"/>
      <c r="F356" s="2"/>
    </row>
    <row r="357" spans="1:6" ht="16.5" x14ac:dyDescent="0.3">
      <c r="A357" s="2"/>
      <c r="B357" s="2"/>
      <c r="C357" s="2"/>
      <c r="D357" s="2"/>
      <c r="E357" s="2"/>
      <c r="F357" s="2"/>
    </row>
    <row r="358" spans="1:6" ht="16.5" x14ac:dyDescent="0.3">
      <c r="A358" s="2"/>
      <c r="B358" s="2"/>
      <c r="C358" s="2"/>
      <c r="D358" s="2"/>
      <c r="E358" s="2"/>
      <c r="F358" s="2"/>
    </row>
    <row r="359" spans="1:6" ht="16.5" x14ac:dyDescent="0.3">
      <c r="A359" s="2"/>
      <c r="B359" s="2"/>
      <c r="C359" s="2"/>
      <c r="D359" s="2"/>
      <c r="E359" s="2"/>
      <c r="F359" s="2"/>
    </row>
    <row r="360" spans="1:6" ht="16.5" x14ac:dyDescent="0.3">
      <c r="A360" s="2"/>
      <c r="B360" s="2"/>
      <c r="C360" s="2"/>
      <c r="D360" s="2"/>
      <c r="E360" s="2"/>
      <c r="F360" s="2"/>
    </row>
    <row r="361" spans="1:6" ht="16.5" x14ac:dyDescent="0.3">
      <c r="A361" s="2"/>
      <c r="B361" s="2"/>
      <c r="C361" s="2"/>
      <c r="D361" s="2"/>
      <c r="E361" s="2"/>
      <c r="F361" s="2"/>
    </row>
    <row r="362" spans="1:6" ht="16.5" x14ac:dyDescent="0.3">
      <c r="A362" s="2"/>
      <c r="B362" s="2"/>
      <c r="C362" s="2"/>
      <c r="D362" s="2"/>
      <c r="E362" s="2"/>
      <c r="F362" s="2"/>
    </row>
    <row r="363" spans="1:6" ht="16.5" x14ac:dyDescent="0.3">
      <c r="A363" s="2"/>
      <c r="B363" s="2"/>
      <c r="C363" s="2"/>
      <c r="D363" s="2"/>
      <c r="E363" s="2"/>
      <c r="F363" s="2"/>
    </row>
    <row r="364" spans="1:6" ht="16.5" x14ac:dyDescent="0.3">
      <c r="A364" s="2"/>
      <c r="B364" s="2"/>
      <c r="C364" s="2"/>
      <c r="D364" s="2"/>
      <c r="E364" s="2"/>
      <c r="F364" s="2"/>
    </row>
    <row r="365" spans="1:6" ht="16.5" x14ac:dyDescent="0.3">
      <c r="A365" s="2"/>
      <c r="B365" s="2"/>
      <c r="C365" s="2"/>
      <c r="D365" s="2"/>
      <c r="E365" s="2"/>
      <c r="F365" s="2"/>
    </row>
    <row r="366" spans="1:6" ht="16.5" x14ac:dyDescent="0.3">
      <c r="A366" s="2"/>
      <c r="B366" s="2"/>
      <c r="C366" s="2"/>
      <c r="D366" s="2"/>
      <c r="E366" s="2"/>
      <c r="F366" s="2"/>
    </row>
    <row r="367" spans="1:6" ht="16.5" x14ac:dyDescent="0.3">
      <c r="A367" s="2"/>
      <c r="B367" s="2"/>
      <c r="C367" s="2"/>
      <c r="D367" s="2"/>
      <c r="E367" s="2"/>
      <c r="F367" s="2"/>
    </row>
    <row r="368" spans="1:6" ht="16.5" x14ac:dyDescent="0.3">
      <c r="A368" s="2"/>
      <c r="B368" s="2"/>
      <c r="C368" s="2"/>
      <c r="D368" s="2"/>
      <c r="E368" s="2"/>
      <c r="F368" s="2"/>
    </row>
    <row r="369" spans="1:6" ht="16.5" x14ac:dyDescent="0.3">
      <c r="A369" s="2"/>
      <c r="B369" s="2"/>
      <c r="C369" s="2"/>
      <c r="D369" s="2"/>
      <c r="E369" s="2"/>
      <c r="F369" s="2"/>
    </row>
    <row r="370" spans="1:6" ht="16.5" x14ac:dyDescent="0.3">
      <c r="A370" s="2"/>
      <c r="B370" s="2"/>
      <c r="C370" s="2"/>
      <c r="D370" s="2"/>
      <c r="E370" s="2"/>
      <c r="F370" s="2"/>
    </row>
    <row r="371" spans="1:6" ht="16.5" x14ac:dyDescent="0.3">
      <c r="A371" s="2"/>
      <c r="B371" s="2"/>
      <c r="C371" s="2"/>
      <c r="D371" s="2"/>
      <c r="E371" s="2"/>
      <c r="F371" s="2"/>
    </row>
    <row r="372" spans="1:6" ht="16.5" x14ac:dyDescent="0.3">
      <c r="A372" s="2"/>
      <c r="B372" s="2"/>
      <c r="C372" s="2"/>
      <c r="D372" s="2"/>
      <c r="E372" s="2"/>
      <c r="F372" s="2"/>
    </row>
    <row r="373" spans="1:6" ht="16.5" x14ac:dyDescent="0.3">
      <c r="A373" s="2"/>
      <c r="B373" s="2"/>
      <c r="C373" s="2"/>
      <c r="D373" s="2"/>
      <c r="E373" s="2"/>
      <c r="F373" s="2"/>
    </row>
    <row r="374" spans="1:6" ht="16.5" x14ac:dyDescent="0.3">
      <c r="A374" s="2"/>
      <c r="B374" s="2"/>
      <c r="C374" s="2"/>
      <c r="D374" s="2"/>
      <c r="E374" s="2"/>
      <c r="F374" s="2"/>
    </row>
    <row r="375" spans="1:6" ht="16.5" x14ac:dyDescent="0.3">
      <c r="A375" s="2"/>
      <c r="B375" s="2"/>
      <c r="C375" s="2"/>
      <c r="D375" s="2"/>
      <c r="E375" s="2"/>
      <c r="F375" s="2"/>
    </row>
    <row r="376" spans="1:6" ht="16.5" x14ac:dyDescent="0.3">
      <c r="A376" s="2"/>
      <c r="B376" s="2"/>
      <c r="C376" s="2"/>
      <c r="D376" s="2"/>
      <c r="E376" s="2"/>
      <c r="F376" s="2"/>
    </row>
    <row r="377" spans="1:6" ht="16.5" x14ac:dyDescent="0.3">
      <c r="A377" s="2"/>
      <c r="B377" s="2"/>
      <c r="C377" s="2"/>
      <c r="D377" s="2"/>
      <c r="E377" s="2"/>
      <c r="F377" s="2"/>
    </row>
    <row r="378" spans="1:6" ht="16.5" x14ac:dyDescent="0.3">
      <c r="A378" s="2"/>
      <c r="B378" s="2"/>
      <c r="C378" s="2"/>
      <c r="D378" s="2"/>
      <c r="E378" s="2"/>
      <c r="F378" s="2"/>
    </row>
    <row r="379" spans="1:6" ht="16.5" x14ac:dyDescent="0.3">
      <c r="A379" s="2"/>
      <c r="B379" s="2"/>
      <c r="C379" s="2"/>
      <c r="D379" s="2"/>
      <c r="E379" s="2"/>
      <c r="F379" s="2"/>
    </row>
    <row r="380" spans="1:6" ht="16.5" x14ac:dyDescent="0.3">
      <c r="A380" s="2"/>
      <c r="B380" s="2"/>
      <c r="C380" s="2"/>
      <c r="D380" s="2"/>
      <c r="E380" s="2"/>
      <c r="F380" s="2"/>
    </row>
    <row r="381" spans="1:6" ht="16.5" x14ac:dyDescent="0.3">
      <c r="A381" s="2"/>
      <c r="B381" s="2"/>
      <c r="C381" s="2"/>
      <c r="D381" s="2"/>
      <c r="E381" s="2"/>
      <c r="F381" s="2"/>
    </row>
    <row r="382" spans="1:6" ht="16.5" x14ac:dyDescent="0.3">
      <c r="A382" s="2"/>
      <c r="B382" s="2"/>
      <c r="C382" s="2"/>
      <c r="D382" s="2"/>
      <c r="E382" s="2"/>
      <c r="F382" s="2"/>
    </row>
    <row r="383" spans="1:6" ht="16.5" x14ac:dyDescent="0.3">
      <c r="A383" s="2"/>
      <c r="B383" s="2"/>
      <c r="C383" s="2"/>
      <c r="D383" s="2"/>
      <c r="E383" s="2"/>
      <c r="F383" s="2"/>
    </row>
    <row r="384" spans="1:6" ht="16.5" x14ac:dyDescent="0.3">
      <c r="A384" s="2"/>
      <c r="B384" s="2"/>
      <c r="C384" s="2"/>
      <c r="D384" s="2"/>
      <c r="E384" s="2"/>
      <c r="F384" s="2"/>
    </row>
    <row r="385" spans="1:6" ht="16.5" x14ac:dyDescent="0.3">
      <c r="A385" s="2"/>
      <c r="B385" s="2"/>
      <c r="C385" s="2"/>
      <c r="D385" s="2"/>
      <c r="E385" s="2"/>
      <c r="F385" s="2"/>
    </row>
    <row r="386" spans="1:6" ht="16.5" x14ac:dyDescent="0.3">
      <c r="A386" s="2"/>
      <c r="B386" s="2"/>
      <c r="C386" s="2"/>
      <c r="D386" s="2"/>
      <c r="E386" s="2"/>
      <c r="F386" s="2"/>
    </row>
    <row r="387" spans="1:6" ht="16.5" x14ac:dyDescent="0.3">
      <c r="A387" s="2"/>
      <c r="B387" s="2"/>
      <c r="C387" s="2"/>
      <c r="D387" s="2"/>
      <c r="E387" s="2"/>
      <c r="F387" s="2"/>
    </row>
    <row r="388" spans="1:6" ht="16.5" x14ac:dyDescent="0.3">
      <c r="A388" s="2"/>
      <c r="B388" s="2"/>
      <c r="C388" s="2"/>
      <c r="D388" s="2"/>
      <c r="E388" s="2"/>
      <c r="F388" s="2"/>
    </row>
    <row r="389" spans="1:6" ht="16.5" x14ac:dyDescent="0.3">
      <c r="A389" s="2"/>
      <c r="B389" s="2"/>
      <c r="C389" s="2"/>
      <c r="D389" s="2"/>
      <c r="E389" s="2"/>
      <c r="F389" s="2"/>
    </row>
    <row r="390" spans="1:6" ht="16.5" x14ac:dyDescent="0.3">
      <c r="A390" s="2"/>
      <c r="B390" s="2"/>
      <c r="C390" s="2"/>
      <c r="D390" s="2"/>
      <c r="E390" s="2"/>
      <c r="F390" s="2"/>
    </row>
    <row r="391" spans="1:6" ht="16.5" x14ac:dyDescent="0.3">
      <c r="A391" s="2"/>
      <c r="B391" s="2"/>
      <c r="C391" s="2"/>
      <c r="D391" s="2"/>
      <c r="E391" s="2"/>
      <c r="F391" s="2"/>
    </row>
    <row r="392" spans="1:6" ht="16.5" x14ac:dyDescent="0.3">
      <c r="A392" s="2"/>
      <c r="B392" s="2"/>
      <c r="C392" s="2"/>
      <c r="D392" s="2"/>
      <c r="E392" s="2"/>
      <c r="F392" s="2"/>
    </row>
    <row r="393" spans="1:6" ht="16.5" x14ac:dyDescent="0.3">
      <c r="A393" s="2"/>
      <c r="B393" s="2"/>
      <c r="C393" s="2"/>
      <c r="D393" s="2"/>
      <c r="E393" s="2"/>
      <c r="F393" s="2"/>
    </row>
    <row r="394" spans="1:6" ht="16.5" x14ac:dyDescent="0.3">
      <c r="A394" s="2"/>
      <c r="B394" s="2"/>
      <c r="C394" s="2"/>
      <c r="D394" s="2"/>
      <c r="E394" s="2"/>
      <c r="F394" s="2"/>
    </row>
    <row r="395" spans="1:6" ht="16.5" x14ac:dyDescent="0.3">
      <c r="A395" s="2"/>
      <c r="B395" s="2"/>
      <c r="C395" s="2"/>
      <c r="D395" s="2"/>
      <c r="E395" s="2"/>
      <c r="F395" s="2"/>
    </row>
    <row r="396" spans="1:6" ht="16.5" x14ac:dyDescent="0.3">
      <c r="A396" s="2"/>
      <c r="B396" s="2"/>
      <c r="C396" s="2"/>
      <c r="D396" s="2"/>
      <c r="E396" s="2"/>
      <c r="F396" s="2"/>
    </row>
    <row r="397" spans="1:6" ht="16.5" x14ac:dyDescent="0.3">
      <c r="A397" s="2"/>
      <c r="B397" s="2"/>
      <c r="C397" s="2"/>
      <c r="D397" s="2"/>
      <c r="E397" s="2"/>
      <c r="F397" s="2"/>
    </row>
    <row r="398" spans="1:6" ht="16.5" x14ac:dyDescent="0.3">
      <c r="A398" s="2"/>
      <c r="B398" s="2"/>
      <c r="C398" s="2"/>
      <c r="D398" s="2"/>
      <c r="E398" s="2"/>
      <c r="F398" s="2"/>
    </row>
    <row r="399" spans="1:6" ht="16.5" x14ac:dyDescent="0.3">
      <c r="A399" s="2"/>
      <c r="B399" s="2"/>
      <c r="C399" s="2"/>
      <c r="D399" s="2"/>
      <c r="E399" s="2"/>
      <c r="F399" s="2"/>
    </row>
    <row r="400" spans="1:6" ht="16.5" x14ac:dyDescent="0.3">
      <c r="A400" s="2"/>
      <c r="B400" s="2"/>
      <c r="C400" s="2"/>
      <c r="D400" s="2"/>
      <c r="E400" s="2"/>
      <c r="F400" s="2"/>
    </row>
    <row r="401" spans="1:6" ht="16.5" x14ac:dyDescent="0.3">
      <c r="A401" s="2"/>
      <c r="B401" s="2"/>
      <c r="C401" s="2"/>
      <c r="D401" s="2"/>
      <c r="E401" s="2"/>
      <c r="F401" s="2"/>
    </row>
    <row r="402" spans="1:6" ht="16.5" x14ac:dyDescent="0.3">
      <c r="A402" s="2"/>
      <c r="B402" s="2"/>
      <c r="C402" s="2"/>
      <c r="D402" s="2"/>
      <c r="E402" s="2"/>
      <c r="F402" s="2"/>
    </row>
    <row r="403" spans="1:6" ht="16.5" x14ac:dyDescent="0.3">
      <c r="A403" s="2"/>
      <c r="B403" s="2"/>
      <c r="C403" s="2"/>
      <c r="D403" s="2"/>
      <c r="E403" s="2"/>
      <c r="F403" s="2"/>
    </row>
    <row r="404" spans="1:6" ht="16.5" x14ac:dyDescent="0.3">
      <c r="A404" s="2"/>
      <c r="B404" s="2"/>
      <c r="C404" s="2"/>
      <c r="D404" s="2"/>
      <c r="E404" s="2"/>
      <c r="F404" s="2"/>
    </row>
    <row r="405" spans="1:6" ht="16.5" x14ac:dyDescent="0.3">
      <c r="A405" s="2"/>
      <c r="B405" s="2"/>
      <c r="C405" s="2"/>
      <c r="D405" s="2"/>
      <c r="E405" s="2"/>
      <c r="F405" s="2"/>
    </row>
    <row r="406" spans="1:6" ht="16.5" x14ac:dyDescent="0.3">
      <c r="A406" s="2"/>
      <c r="B406" s="2"/>
      <c r="C406" s="2"/>
      <c r="D406" s="2"/>
      <c r="E406" s="2"/>
      <c r="F406" s="2"/>
    </row>
    <row r="407" spans="1:6" ht="16.5" x14ac:dyDescent="0.3">
      <c r="A407" s="2"/>
      <c r="B407" s="2"/>
      <c r="C407" s="2"/>
      <c r="D407" s="2"/>
      <c r="E407" s="2"/>
      <c r="F407" s="2"/>
    </row>
    <row r="408" spans="1:6" ht="16.5" x14ac:dyDescent="0.3">
      <c r="A408" s="2"/>
      <c r="B408" s="2"/>
      <c r="C408" s="2"/>
      <c r="D408" s="2"/>
      <c r="E408" s="2"/>
      <c r="F408" s="2"/>
    </row>
    <row r="409" spans="1:6" ht="16.5" x14ac:dyDescent="0.3">
      <c r="A409" s="2"/>
      <c r="B409" s="2"/>
      <c r="C409" s="2"/>
      <c r="D409" s="2"/>
      <c r="E409" s="2"/>
      <c r="F409" s="2"/>
    </row>
    <row r="410" spans="1:6" ht="16.5" x14ac:dyDescent="0.3">
      <c r="A410" s="2"/>
      <c r="B410" s="2"/>
      <c r="C410" s="2"/>
      <c r="D410" s="2"/>
      <c r="E410" s="2"/>
      <c r="F410" s="2"/>
    </row>
    <row r="411" spans="1:6" ht="16.5" x14ac:dyDescent="0.3">
      <c r="A411" s="2"/>
      <c r="B411" s="2"/>
      <c r="C411" s="2"/>
      <c r="D411" s="2"/>
      <c r="E411" s="2"/>
      <c r="F411" s="2"/>
    </row>
    <row r="412" spans="1:6" ht="16.5" x14ac:dyDescent="0.3">
      <c r="A412" s="2"/>
      <c r="B412" s="2"/>
      <c r="C412" s="2"/>
      <c r="D412" s="2"/>
      <c r="E412" s="2"/>
      <c r="F412" s="2"/>
    </row>
    <row r="413" spans="1:6" ht="16.5" x14ac:dyDescent="0.3">
      <c r="A413" s="2"/>
      <c r="B413" s="2"/>
      <c r="C413" s="2"/>
      <c r="D413" s="2"/>
      <c r="E413" s="2"/>
      <c r="F413" s="2"/>
    </row>
    <row r="414" spans="1:6" ht="16.5" x14ac:dyDescent="0.3">
      <c r="A414" s="2"/>
      <c r="B414" s="2"/>
      <c r="C414" s="2"/>
      <c r="D414" s="2"/>
      <c r="E414" s="2"/>
      <c r="F414" s="2"/>
    </row>
    <row r="415" spans="1:6" ht="16.5" x14ac:dyDescent="0.3">
      <c r="A415" s="2"/>
      <c r="B415" s="2"/>
      <c r="C415" s="2"/>
      <c r="D415" s="2"/>
      <c r="E415" s="2"/>
      <c r="F415" s="2"/>
    </row>
    <row r="416" spans="1:6" ht="16.5" x14ac:dyDescent="0.3">
      <c r="A416" s="2"/>
      <c r="B416" s="2"/>
      <c r="C416" s="2"/>
      <c r="D416" s="2"/>
      <c r="E416" s="2"/>
      <c r="F416" s="2"/>
    </row>
    <row r="417" spans="1:6" ht="16.5" x14ac:dyDescent="0.3">
      <c r="A417" s="2"/>
      <c r="B417" s="2"/>
      <c r="C417" s="2"/>
      <c r="D417" s="2"/>
      <c r="E417" s="2"/>
      <c r="F417" s="2"/>
    </row>
    <row r="418" spans="1:6" ht="16.5" x14ac:dyDescent="0.3">
      <c r="A418" s="2"/>
      <c r="B418" s="2"/>
      <c r="C418" s="2"/>
      <c r="D418" s="2"/>
      <c r="E418" s="2"/>
      <c r="F418" s="2"/>
    </row>
    <row r="419" spans="1:6" ht="16.5" x14ac:dyDescent="0.3">
      <c r="A419" s="2"/>
      <c r="B419" s="2"/>
      <c r="C419" s="2"/>
      <c r="D419" s="2"/>
      <c r="E419" s="2"/>
      <c r="F419" s="2"/>
    </row>
    <row r="420" spans="1:6" ht="16.5" x14ac:dyDescent="0.3">
      <c r="A420" s="2"/>
      <c r="B420" s="2"/>
      <c r="C420" s="2"/>
      <c r="D420" s="2"/>
      <c r="E420" s="2"/>
      <c r="F420" s="2"/>
    </row>
    <row r="421" spans="1:6" ht="16.5" x14ac:dyDescent="0.3">
      <c r="A421" s="2"/>
      <c r="B421" s="2"/>
      <c r="C421" s="2"/>
      <c r="D421" s="2"/>
      <c r="E421" s="2"/>
      <c r="F421" s="2"/>
    </row>
    <row r="422" spans="1:6" ht="16.5" x14ac:dyDescent="0.3">
      <c r="A422" s="2"/>
      <c r="B422" s="2"/>
      <c r="C422" s="2"/>
      <c r="D422" s="2"/>
      <c r="E422" s="2"/>
      <c r="F422" s="2"/>
    </row>
    <row r="423" spans="1:6" ht="16.5" x14ac:dyDescent="0.3">
      <c r="A423" s="2"/>
      <c r="B423" s="2"/>
      <c r="C423" s="2"/>
      <c r="D423" s="2"/>
      <c r="E423" s="2"/>
      <c r="F423" s="2"/>
    </row>
    <row r="424" spans="1:6" ht="16.5" x14ac:dyDescent="0.3">
      <c r="A424" s="2"/>
      <c r="B424" s="2"/>
      <c r="C424" s="2"/>
      <c r="D424" s="2"/>
      <c r="E424" s="2"/>
      <c r="F424" s="2"/>
    </row>
    <row r="425" spans="1:6" ht="16.5" x14ac:dyDescent="0.3">
      <c r="A425" s="2"/>
      <c r="B425" s="2"/>
      <c r="C425" s="2"/>
      <c r="D425" s="2"/>
      <c r="E425" s="2"/>
      <c r="F425" s="2"/>
    </row>
    <row r="426" spans="1:6" ht="16.5" x14ac:dyDescent="0.3">
      <c r="A426" s="2"/>
      <c r="B426" s="2"/>
      <c r="C426" s="2"/>
      <c r="D426" s="2"/>
      <c r="E426" s="2"/>
      <c r="F426" s="2"/>
    </row>
    <row r="427" spans="1:6" ht="16.5" x14ac:dyDescent="0.3">
      <c r="A427" s="2"/>
      <c r="B427" s="2"/>
      <c r="C427" s="2"/>
      <c r="D427" s="2"/>
      <c r="E427" s="2"/>
      <c r="F427" s="2"/>
    </row>
    <row r="428" spans="1:6" ht="16.5" x14ac:dyDescent="0.3">
      <c r="A428" s="2"/>
      <c r="B428" s="2"/>
      <c r="C428" s="2"/>
      <c r="D428" s="2"/>
      <c r="E428" s="2"/>
      <c r="F428" s="2"/>
    </row>
    <row r="429" spans="1:6" ht="16.5" x14ac:dyDescent="0.3">
      <c r="A429" s="2"/>
      <c r="B429" s="2"/>
      <c r="C429" s="2"/>
      <c r="D429" s="2"/>
      <c r="E429" s="2"/>
      <c r="F429" s="2"/>
    </row>
    <row r="430" spans="1:6" ht="16.5" x14ac:dyDescent="0.3">
      <c r="A430" s="2"/>
      <c r="B430" s="2"/>
      <c r="C430" s="2"/>
      <c r="D430" s="2"/>
      <c r="E430" s="2"/>
      <c r="F430" s="2"/>
    </row>
    <row r="431" spans="1:6" ht="16.5" x14ac:dyDescent="0.3">
      <c r="A431" s="2"/>
      <c r="B431" s="2"/>
      <c r="C431" s="2"/>
      <c r="D431" s="2"/>
      <c r="E431" s="2"/>
      <c r="F431" s="2"/>
    </row>
    <row r="432" spans="1:6" ht="16.5" x14ac:dyDescent="0.3">
      <c r="A432" s="2"/>
      <c r="B432" s="2"/>
      <c r="C432" s="2"/>
      <c r="D432" s="2"/>
      <c r="E432" s="2"/>
      <c r="F432" s="2"/>
    </row>
    <row r="433" spans="1:6" ht="16.5" x14ac:dyDescent="0.3">
      <c r="A433" s="2"/>
      <c r="B433" s="2"/>
      <c r="C433" s="2"/>
      <c r="D433" s="2"/>
      <c r="E433" s="2"/>
      <c r="F433" s="2"/>
    </row>
    <row r="434" spans="1:6" ht="16.5" x14ac:dyDescent="0.3">
      <c r="A434" s="2"/>
      <c r="B434" s="2"/>
      <c r="C434" s="2"/>
      <c r="D434" s="2"/>
      <c r="E434" s="2"/>
      <c r="F434" s="2"/>
    </row>
    <row r="435" spans="1:6" ht="16.5" x14ac:dyDescent="0.3">
      <c r="A435" s="2"/>
      <c r="B435" s="2"/>
      <c r="C435" s="2"/>
      <c r="D435" s="2"/>
      <c r="E435" s="2"/>
      <c r="F435" s="2"/>
    </row>
    <row r="436" spans="1:6" ht="16.5" x14ac:dyDescent="0.3">
      <c r="A436" s="2"/>
      <c r="B436" s="2"/>
      <c r="C436" s="2"/>
      <c r="D436" s="2"/>
      <c r="E436" s="2"/>
      <c r="F436" s="2"/>
    </row>
    <row r="437" spans="1:6" ht="16.5" x14ac:dyDescent="0.3">
      <c r="A437" s="2"/>
      <c r="B437" s="2"/>
      <c r="C437" s="2"/>
      <c r="D437" s="2"/>
      <c r="E437" s="2"/>
      <c r="F437" s="2"/>
    </row>
    <row r="438" spans="1:6" ht="16.5" x14ac:dyDescent="0.3">
      <c r="A438" s="2"/>
      <c r="B438" s="2"/>
      <c r="C438" s="2"/>
      <c r="D438" s="2"/>
      <c r="E438" s="2"/>
      <c r="F438" s="2"/>
    </row>
    <row r="439" spans="1:6" ht="16.5" x14ac:dyDescent="0.3">
      <c r="A439" s="2"/>
      <c r="B439" s="2"/>
      <c r="C439" s="2"/>
      <c r="D439" s="2"/>
      <c r="E439" s="2"/>
      <c r="F439" s="2"/>
    </row>
    <row r="440" spans="1:6" ht="16.5" x14ac:dyDescent="0.3">
      <c r="A440" s="2"/>
      <c r="B440" s="2"/>
      <c r="C440" s="2"/>
      <c r="D440" s="2"/>
      <c r="E440" s="2"/>
      <c r="F440" s="2"/>
    </row>
    <row r="441" spans="1:6" ht="16.5" x14ac:dyDescent="0.3">
      <c r="A441" s="2"/>
      <c r="B441" s="2"/>
      <c r="C441" s="2"/>
      <c r="D441" s="2"/>
      <c r="E441" s="2"/>
      <c r="F441" s="2"/>
    </row>
    <row r="442" spans="1:6" ht="16.5" x14ac:dyDescent="0.3">
      <c r="A442" s="2"/>
      <c r="B442" s="2"/>
      <c r="C442" s="2"/>
      <c r="D442" s="2"/>
      <c r="E442" s="2"/>
      <c r="F442" s="2"/>
    </row>
    <row r="443" spans="1:6" ht="16.5" x14ac:dyDescent="0.3">
      <c r="A443" s="2"/>
      <c r="B443" s="2"/>
      <c r="C443" s="2"/>
      <c r="D443" s="2"/>
      <c r="E443" s="2"/>
      <c r="F443" s="2"/>
    </row>
    <row r="444" spans="1:6" ht="16.5" x14ac:dyDescent="0.3">
      <c r="A444" s="2"/>
      <c r="B444" s="2"/>
      <c r="C444" s="2"/>
      <c r="D444" s="2"/>
      <c r="E444" s="2"/>
      <c r="F444" s="2"/>
    </row>
    <row r="445" spans="1:6" ht="16.5" x14ac:dyDescent="0.3">
      <c r="A445" s="2"/>
      <c r="B445" s="2"/>
      <c r="C445" s="2"/>
      <c r="D445" s="2"/>
      <c r="E445" s="2"/>
      <c r="F445" s="2"/>
    </row>
    <row r="446" spans="1:6" ht="16.5" x14ac:dyDescent="0.3">
      <c r="A446" s="2"/>
      <c r="B446" s="2"/>
      <c r="C446" s="2"/>
      <c r="D446" s="2"/>
      <c r="E446" s="2"/>
      <c r="F446" s="2"/>
    </row>
    <row r="447" spans="1:6" ht="16.5" x14ac:dyDescent="0.3">
      <c r="A447" s="2"/>
      <c r="B447" s="2"/>
      <c r="C447" s="2"/>
      <c r="D447" s="2"/>
      <c r="E447" s="2"/>
      <c r="F447" s="2"/>
    </row>
    <row r="448" spans="1:6" ht="16.5" x14ac:dyDescent="0.3">
      <c r="A448" s="2"/>
      <c r="B448" s="2"/>
      <c r="C448" s="2"/>
      <c r="D448" s="2"/>
      <c r="E448" s="2"/>
      <c r="F448" s="2"/>
    </row>
    <row r="449" spans="1:6" ht="16.5" x14ac:dyDescent="0.3">
      <c r="A449" s="2"/>
      <c r="B449" s="2"/>
      <c r="C449" s="2"/>
      <c r="D449" s="2"/>
      <c r="E449" s="2"/>
      <c r="F449" s="2"/>
    </row>
    <row r="450" spans="1:6" ht="16.5" x14ac:dyDescent="0.3">
      <c r="A450" s="2"/>
      <c r="B450" s="2"/>
      <c r="C450" s="2"/>
      <c r="D450" s="2"/>
      <c r="E450" s="2"/>
      <c r="F450" s="2"/>
    </row>
    <row r="451" spans="1:6" ht="16.5" x14ac:dyDescent="0.3">
      <c r="A451" s="2"/>
      <c r="B451" s="2"/>
      <c r="C451" s="2"/>
      <c r="D451" s="2"/>
      <c r="E451" s="2"/>
      <c r="F451" s="2"/>
    </row>
    <row r="452" spans="1:6" ht="16.5" x14ac:dyDescent="0.3">
      <c r="A452" s="2"/>
      <c r="B452" s="2"/>
      <c r="C452" s="2"/>
      <c r="D452" s="2"/>
      <c r="E452" s="2"/>
      <c r="F452" s="2"/>
    </row>
    <row r="453" spans="1:6" ht="16.5" x14ac:dyDescent="0.3">
      <c r="A453" s="2"/>
      <c r="B453" s="2"/>
      <c r="C453" s="2"/>
      <c r="D453" s="2"/>
      <c r="E453" s="2"/>
      <c r="F453" s="2"/>
    </row>
    <row r="454" spans="1:6" ht="16.5" x14ac:dyDescent="0.3">
      <c r="A454" s="2"/>
      <c r="B454" s="2"/>
      <c r="C454" s="2"/>
      <c r="D454" s="2"/>
      <c r="E454" s="2"/>
      <c r="F454" s="2"/>
    </row>
    <row r="455" spans="1:6" ht="16.5" x14ac:dyDescent="0.3">
      <c r="A455" s="2"/>
      <c r="B455" s="2"/>
      <c r="C455" s="2"/>
      <c r="D455" s="2"/>
      <c r="E455" s="2"/>
      <c r="F455" s="2"/>
    </row>
    <row r="456" spans="1:6" ht="16.5" x14ac:dyDescent="0.3">
      <c r="A456" s="2"/>
      <c r="B456" s="2"/>
      <c r="C456" s="2"/>
      <c r="D456" s="2"/>
      <c r="E456" s="2"/>
      <c r="F456" s="2"/>
    </row>
    <row r="457" spans="1:6" ht="16.5" x14ac:dyDescent="0.3">
      <c r="A457" s="2"/>
      <c r="B457" s="2"/>
      <c r="C457" s="2"/>
      <c r="D457" s="2"/>
      <c r="E457" s="2"/>
      <c r="F457" s="2"/>
    </row>
    <row r="458" spans="1:6" ht="16.5" x14ac:dyDescent="0.3">
      <c r="A458" s="2"/>
      <c r="B458" s="2"/>
      <c r="C458" s="2"/>
      <c r="D458" s="2"/>
      <c r="E458" s="2"/>
      <c r="F458" s="2"/>
    </row>
    <row r="459" spans="1:6" ht="16.5" x14ac:dyDescent="0.3">
      <c r="A459" s="2"/>
      <c r="B459" s="2"/>
      <c r="C459" s="2"/>
      <c r="D459" s="2"/>
      <c r="E459" s="2"/>
      <c r="F459" s="2"/>
    </row>
    <row r="460" spans="1:6" ht="16.5" x14ac:dyDescent="0.3">
      <c r="A460" s="2"/>
      <c r="B460" s="2"/>
      <c r="C460" s="2"/>
      <c r="D460" s="2"/>
      <c r="E460" s="2"/>
      <c r="F460" s="2"/>
    </row>
    <row r="461" spans="1:6" ht="16.5" x14ac:dyDescent="0.3">
      <c r="A461" s="2"/>
      <c r="B461" s="2"/>
      <c r="C461" s="2"/>
      <c r="D461" s="2"/>
      <c r="E461" s="2"/>
      <c r="F461" s="2"/>
    </row>
    <row r="462" spans="1:6" ht="16.5" x14ac:dyDescent="0.3">
      <c r="A462" s="2"/>
      <c r="B462" s="2"/>
      <c r="C462" s="2"/>
      <c r="D462" s="2"/>
      <c r="E462" s="2"/>
      <c r="F462" s="2"/>
    </row>
    <row r="463" spans="1:6" ht="16.5" x14ac:dyDescent="0.3">
      <c r="A463" s="2"/>
      <c r="B463" s="2"/>
      <c r="C463" s="2"/>
      <c r="D463" s="2"/>
      <c r="E463" s="2"/>
      <c r="F463" s="2"/>
    </row>
    <row r="464" spans="1:6" ht="16.5" x14ac:dyDescent="0.3">
      <c r="A464" s="2"/>
      <c r="B464" s="2"/>
      <c r="C464" s="2"/>
      <c r="D464" s="2"/>
      <c r="E464" s="2"/>
      <c r="F464" s="2"/>
    </row>
    <row r="465" spans="1:6" ht="16.5" x14ac:dyDescent="0.3">
      <c r="A465" s="2"/>
      <c r="B465" s="2"/>
      <c r="C465" s="2"/>
      <c r="D465" s="2"/>
      <c r="E465" s="2"/>
      <c r="F465" s="2"/>
    </row>
    <row r="466" spans="1:6" ht="16.5" x14ac:dyDescent="0.3">
      <c r="A466" s="2"/>
      <c r="B466" s="2"/>
      <c r="C466" s="2"/>
      <c r="D466" s="2"/>
      <c r="E466" s="2"/>
      <c r="F466" s="2"/>
    </row>
    <row r="467" spans="1:6" ht="16.5" x14ac:dyDescent="0.3">
      <c r="A467" s="2"/>
      <c r="B467" s="2"/>
      <c r="C467" s="2"/>
      <c r="D467" s="2"/>
      <c r="E467" s="2"/>
      <c r="F467" s="2"/>
    </row>
    <row r="468" spans="1:6" ht="16.5" x14ac:dyDescent="0.3">
      <c r="A468" s="2"/>
      <c r="B468" s="2"/>
      <c r="C468" s="2"/>
      <c r="D468" s="2"/>
      <c r="E468" s="2"/>
      <c r="F468" s="2"/>
    </row>
    <row r="469" spans="1:6" ht="16.5" x14ac:dyDescent="0.3">
      <c r="A469" s="2"/>
      <c r="B469" s="2"/>
      <c r="C469" s="2"/>
      <c r="D469" s="2"/>
      <c r="E469" s="2"/>
      <c r="F469" s="2"/>
    </row>
    <row r="470" spans="1:6" ht="16.5" x14ac:dyDescent="0.3">
      <c r="A470" s="2"/>
      <c r="B470" s="2"/>
      <c r="C470" s="2"/>
      <c r="D470" s="2"/>
      <c r="E470" s="2"/>
      <c r="F470" s="2"/>
    </row>
    <row r="471" spans="1:6" ht="16.5" x14ac:dyDescent="0.3">
      <c r="A471" s="2"/>
      <c r="B471" s="2"/>
      <c r="C471" s="2"/>
      <c r="D471" s="2"/>
      <c r="E471" s="2"/>
      <c r="F471" s="2"/>
    </row>
    <row r="472" spans="1:6" ht="16.5" x14ac:dyDescent="0.3">
      <c r="A472" s="2"/>
      <c r="B472" s="2"/>
      <c r="C472" s="2"/>
      <c r="D472" s="2"/>
      <c r="E472" s="2"/>
      <c r="F472" s="2"/>
    </row>
    <row r="473" spans="1:6" ht="16.5" x14ac:dyDescent="0.3">
      <c r="A473" s="2"/>
      <c r="B473" s="2"/>
      <c r="C473" s="2"/>
      <c r="D473" s="2"/>
      <c r="E473" s="2"/>
      <c r="F473" s="2"/>
    </row>
    <row r="474" spans="1:6" ht="16.5" x14ac:dyDescent="0.3">
      <c r="A474" s="2"/>
      <c r="B474" s="2"/>
      <c r="C474" s="2"/>
      <c r="D474" s="2"/>
      <c r="E474" s="2"/>
      <c r="F474" s="2"/>
    </row>
    <row r="475" spans="1:6" ht="16.5" x14ac:dyDescent="0.3">
      <c r="A475" s="2"/>
      <c r="B475" s="2"/>
      <c r="C475" s="2"/>
      <c r="D475" s="2"/>
      <c r="E475" s="2"/>
      <c r="F475" s="2"/>
    </row>
    <row r="476" spans="1:6" ht="16.5" x14ac:dyDescent="0.3">
      <c r="A476" s="2"/>
      <c r="B476" s="2"/>
      <c r="C476" s="2"/>
      <c r="D476" s="2"/>
      <c r="E476" s="2"/>
      <c r="F476" s="2"/>
    </row>
    <row r="477" spans="1:6" ht="16.5" x14ac:dyDescent="0.3">
      <c r="A477" s="2"/>
      <c r="B477" s="2"/>
      <c r="C477" s="2"/>
      <c r="D477" s="2"/>
      <c r="E477" s="2"/>
      <c r="F477" s="2"/>
    </row>
    <row r="478" spans="1:6" ht="16.5" x14ac:dyDescent="0.3">
      <c r="A478" s="2"/>
      <c r="B478" s="2"/>
      <c r="C478" s="2"/>
      <c r="D478" s="2"/>
      <c r="E478" s="2"/>
      <c r="F478" s="2"/>
    </row>
    <row r="479" spans="1:6" ht="16.5" x14ac:dyDescent="0.3">
      <c r="A479" s="2"/>
      <c r="B479" s="2"/>
      <c r="C479" s="2"/>
      <c r="D479" s="2"/>
      <c r="E479" s="2"/>
      <c r="F479" s="2"/>
    </row>
    <row r="480" spans="1:6" ht="16.5" x14ac:dyDescent="0.3">
      <c r="A480" s="2"/>
      <c r="B480" s="2"/>
      <c r="C480" s="2"/>
      <c r="D480" s="2"/>
      <c r="E480" s="2"/>
      <c r="F480" s="2"/>
    </row>
    <row r="481" spans="1:6" ht="16.5" x14ac:dyDescent="0.3">
      <c r="A481" s="2"/>
      <c r="B481" s="2"/>
      <c r="C481" s="2"/>
      <c r="D481" s="2"/>
      <c r="E481" s="2"/>
      <c r="F481" s="2"/>
    </row>
    <row r="482" spans="1:6" ht="16.5" x14ac:dyDescent="0.3">
      <c r="A482" s="2"/>
      <c r="B482" s="2"/>
      <c r="C482" s="2"/>
      <c r="D482" s="2"/>
      <c r="E482" s="2"/>
      <c r="F482" s="2"/>
    </row>
    <row r="483" spans="1:6" ht="16.5" x14ac:dyDescent="0.3">
      <c r="A483" s="2"/>
      <c r="B483" s="2"/>
      <c r="C483" s="2"/>
      <c r="D483" s="2"/>
      <c r="E483" s="2"/>
      <c r="F483" s="2"/>
    </row>
    <row r="484" spans="1:6" ht="16.5" x14ac:dyDescent="0.3">
      <c r="A484" s="2"/>
      <c r="B484" s="2"/>
      <c r="C484" s="2"/>
      <c r="D484" s="2"/>
      <c r="E484" s="2"/>
      <c r="F484" s="2"/>
    </row>
    <row r="485" spans="1:6" ht="16.5" x14ac:dyDescent="0.3">
      <c r="A485" s="2"/>
      <c r="B485" s="2"/>
      <c r="C485" s="2"/>
      <c r="D485" s="2"/>
      <c r="E485" s="2"/>
      <c r="F485" s="2"/>
    </row>
    <row r="486" spans="1:6" ht="16.5" x14ac:dyDescent="0.3">
      <c r="A486" s="2"/>
      <c r="B486" s="2"/>
      <c r="C486" s="2"/>
      <c r="D486" s="2"/>
      <c r="E486" s="2"/>
      <c r="F486" s="2"/>
    </row>
    <row r="487" spans="1:6" ht="16.5" x14ac:dyDescent="0.3">
      <c r="A487" s="2"/>
      <c r="B487" s="2"/>
      <c r="C487" s="2"/>
      <c r="D487" s="2"/>
      <c r="E487" s="2"/>
      <c r="F487" s="2"/>
    </row>
    <row r="488" spans="1:6" ht="16.5" x14ac:dyDescent="0.3">
      <c r="A488" s="2"/>
      <c r="B488" s="2"/>
      <c r="C488" s="2"/>
      <c r="D488" s="2"/>
      <c r="E488" s="2"/>
      <c r="F488" s="2"/>
    </row>
    <row r="489" spans="1:6" ht="16.5" x14ac:dyDescent="0.3">
      <c r="A489" s="2"/>
      <c r="B489" s="2"/>
      <c r="C489" s="2"/>
      <c r="D489" s="2"/>
      <c r="E489" s="2"/>
      <c r="F489" s="2"/>
    </row>
    <row r="490" spans="1:6" ht="16.5" x14ac:dyDescent="0.3">
      <c r="A490" s="2"/>
      <c r="B490" s="2"/>
      <c r="C490" s="2"/>
      <c r="D490" s="2"/>
      <c r="E490" s="2"/>
      <c r="F490" s="2"/>
    </row>
    <row r="491" spans="1:6" ht="16.5" x14ac:dyDescent="0.3">
      <c r="A491" s="2"/>
      <c r="B491" s="2"/>
      <c r="C491" s="2"/>
      <c r="D491" s="2"/>
      <c r="E491" s="2"/>
      <c r="F491" s="2"/>
    </row>
    <row r="492" spans="1:6" ht="16.5" x14ac:dyDescent="0.3">
      <c r="A492" s="2"/>
      <c r="B492" s="2"/>
      <c r="C492" s="2"/>
      <c r="D492" s="2"/>
      <c r="E492" s="2"/>
      <c r="F492" s="2"/>
    </row>
    <row r="493" spans="1:6" ht="16.5" x14ac:dyDescent="0.3">
      <c r="A493" s="2"/>
      <c r="B493" s="2"/>
      <c r="C493" s="2"/>
      <c r="D493" s="2"/>
      <c r="E493" s="2"/>
      <c r="F493" s="2"/>
    </row>
    <row r="494" spans="1:6" ht="16.5" x14ac:dyDescent="0.3">
      <c r="A494" s="2"/>
      <c r="B494" s="2"/>
      <c r="C494" s="2"/>
      <c r="D494" s="2"/>
      <c r="E494" s="2"/>
      <c r="F494" s="2"/>
    </row>
    <row r="495" spans="1:6" ht="16.5" x14ac:dyDescent="0.3">
      <c r="A495" s="2"/>
      <c r="B495" s="2"/>
      <c r="C495" s="2"/>
      <c r="D495" s="2"/>
      <c r="E495" s="2"/>
      <c r="F495" s="2"/>
    </row>
    <row r="496" spans="1:6" ht="16.5" x14ac:dyDescent="0.3">
      <c r="A496" s="2"/>
      <c r="B496" s="2"/>
      <c r="C496" s="2"/>
      <c r="D496" s="2"/>
      <c r="E496" s="2"/>
      <c r="F496" s="2"/>
    </row>
    <row r="497" spans="1:6" ht="16.5" x14ac:dyDescent="0.3">
      <c r="A497" s="2"/>
      <c r="B497" s="2"/>
      <c r="C497" s="2"/>
      <c r="D497" s="2"/>
      <c r="E497" s="2"/>
      <c r="F497" s="2"/>
    </row>
    <row r="498" spans="1:6" ht="16.5" x14ac:dyDescent="0.3">
      <c r="A498" s="2"/>
      <c r="B498" s="2"/>
      <c r="C498" s="2"/>
      <c r="D498" s="2"/>
      <c r="E498" s="2"/>
      <c r="F498" s="2"/>
    </row>
    <row r="499" spans="1:6" ht="16.5" x14ac:dyDescent="0.3">
      <c r="A499" s="2"/>
      <c r="B499" s="2"/>
      <c r="C499" s="2"/>
      <c r="D499" s="2"/>
      <c r="E499" s="2"/>
      <c r="F499" s="2"/>
    </row>
    <row r="500" spans="1:6" ht="16.5" x14ac:dyDescent="0.3">
      <c r="A500" s="2"/>
      <c r="B500" s="2"/>
      <c r="C500" s="2"/>
      <c r="D500" s="2"/>
      <c r="E500" s="2"/>
      <c r="F500" s="2"/>
    </row>
    <row r="501" spans="1:6" ht="16.5" x14ac:dyDescent="0.3">
      <c r="A501" s="2"/>
      <c r="B501" s="2"/>
      <c r="C501" s="2"/>
      <c r="D501" s="2"/>
      <c r="E501" s="2"/>
      <c r="F501" s="2"/>
    </row>
    <row r="502" spans="1:6" ht="16.5" x14ac:dyDescent="0.3">
      <c r="A502" s="2"/>
      <c r="B502" s="2"/>
      <c r="C502" s="2"/>
      <c r="D502" s="2"/>
      <c r="E502" s="2"/>
      <c r="F502" s="2"/>
    </row>
    <row r="503" spans="1:6" ht="16.5" x14ac:dyDescent="0.3">
      <c r="A503" s="2"/>
      <c r="B503" s="2"/>
      <c r="C503" s="2"/>
      <c r="D503" s="2"/>
      <c r="E503" s="2"/>
      <c r="F503" s="2"/>
    </row>
    <row r="504" spans="1:6" ht="16.5" x14ac:dyDescent="0.3">
      <c r="A504" s="2"/>
      <c r="B504" s="2"/>
      <c r="C504" s="2"/>
      <c r="D504" s="2"/>
      <c r="E504" s="2"/>
      <c r="F504" s="2"/>
    </row>
    <row r="505" spans="1:6" ht="16.5" x14ac:dyDescent="0.3">
      <c r="A505" s="2"/>
      <c r="B505" s="2"/>
      <c r="C505" s="2"/>
      <c r="D505" s="2"/>
      <c r="E505" s="2"/>
      <c r="F505" s="2"/>
    </row>
    <row r="506" spans="1:6" ht="16.5" x14ac:dyDescent="0.3">
      <c r="A506" s="2"/>
      <c r="B506" s="2"/>
      <c r="C506" s="2"/>
      <c r="D506" s="2"/>
      <c r="E506" s="2"/>
      <c r="F506" s="2"/>
    </row>
    <row r="507" spans="1:6" ht="16.5" x14ac:dyDescent="0.3">
      <c r="A507" s="2"/>
      <c r="B507" s="2"/>
      <c r="C507" s="2"/>
      <c r="D507" s="2"/>
      <c r="E507" s="2"/>
      <c r="F507" s="2"/>
    </row>
    <row r="508" spans="1:6" ht="16.5" x14ac:dyDescent="0.3">
      <c r="A508" s="2"/>
      <c r="B508" s="2"/>
      <c r="C508" s="2"/>
      <c r="D508" s="2"/>
      <c r="E508" s="2"/>
      <c r="F508" s="2"/>
    </row>
    <row r="509" spans="1:6" ht="16.5" x14ac:dyDescent="0.3">
      <c r="A509" s="2"/>
      <c r="B509" s="2"/>
      <c r="C509" s="2"/>
      <c r="D509" s="2"/>
      <c r="E509" s="2"/>
      <c r="F509" s="2"/>
    </row>
    <row r="510" spans="1:6" ht="16.5" x14ac:dyDescent="0.3">
      <c r="A510" s="2"/>
      <c r="B510" s="2"/>
      <c r="C510" s="2"/>
      <c r="D510" s="2"/>
      <c r="E510" s="2"/>
      <c r="F510" s="2"/>
    </row>
    <row r="511" spans="1:6" ht="16.5" x14ac:dyDescent="0.3">
      <c r="A511" s="2"/>
      <c r="B511" s="2"/>
      <c r="C511" s="2"/>
      <c r="D511" s="2"/>
      <c r="E511" s="2"/>
      <c r="F511" s="2"/>
    </row>
    <row r="512" spans="1:6" ht="16.5" x14ac:dyDescent="0.3">
      <c r="A512" s="2"/>
      <c r="B512" s="2"/>
      <c r="C512" s="2"/>
      <c r="D512" s="2"/>
      <c r="E512" s="2"/>
      <c r="F512" s="2"/>
    </row>
    <row r="513" spans="1:6" ht="16.5" x14ac:dyDescent="0.3">
      <c r="A513" s="2"/>
      <c r="B513" s="2"/>
      <c r="C513" s="2"/>
      <c r="D513" s="2"/>
      <c r="E513" s="2"/>
      <c r="F513" s="2"/>
    </row>
    <row r="514" spans="1:6" ht="16.5" x14ac:dyDescent="0.3">
      <c r="A514" s="2"/>
      <c r="B514" s="2"/>
      <c r="C514" s="2"/>
      <c r="D514" s="2"/>
      <c r="E514" s="2"/>
      <c r="F514" s="2"/>
    </row>
    <row r="515" spans="1:6" ht="16.5" x14ac:dyDescent="0.3">
      <c r="A515" s="2"/>
      <c r="B515" s="2"/>
      <c r="C515" s="2"/>
      <c r="D515" s="2"/>
      <c r="E515" s="2"/>
      <c r="F515" s="2"/>
    </row>
    <row r="516" spans="1:6" ht="16.5" x14ac:dyDescent="0.3">
      <c r="A516" s="2"/>
      <c r="B516" s="2"/>
      <c r="C516" s="2"/>
      <c r="D516" s="2"/>
      <c r="E516" s="2"/>
      <c r="F516" s="2"/>
    </row>
    <row r="517" spans="1:6" ht="16.5" x14ac:dyDescent="0.3">
      <c r="A517" s="2"/>
      <c r="B517" s="2"/>
      <c r="C517" s="2"/>
      <c r="D517" s="2"/>
      <c r="E517" s="2"/>
      <c r="F517" s="2"/>
    </row>
    <row r="518" spans="1:6" ht="16.5" x14ac:dyDescent="0.3">
      <c r="A518" s="2"/>
      <c r="B518" s="2"/>
      <c r="C518" s="2"/>
      <c r="D518" s="2"/>
      <c r="E518" s="2"/>
      <c r="F518" s="2"/>
    </row>
    <row r="519" spans="1:6" ht="16.5" x14ac:dyDescent="0.3">
      <c r="A519" s="2"/>
      <c r="B519" s="2"/>
      <c r="C519" s="2"/>
      <c r="D519" s="2"/>
      <c r="E519" s="2"/>
      <c r="F519" s="2"/>
    </row>
    <row r="520" spans="1:6" ht="16.5" x14ac:dyDescent="0.3">
      <c r="A520" s="2"/>
      <c r="B520" s="2"/>
      <c r="C520" s="2"/>
      <c r="D520" s="2"/>
      <c r="E520" s="2"/>
      <c r="F520" s="2"/>
    </row>
    <row r="521" spans="1:6" ht="16.5" x14ac:dyDescent="0.3">
      <c r="A521" s="2"/>
      <c r="B521" s="2"/>
      <c r="C521" s="2"/>
      <c r="D521" s="2"/>
      <c r="E521" s="2"/>
      <c r="F521" s="2"/>
    </row>
    <row r="522" spans="1:6" ht="16.5" x14ac:dyDescent="0.3">
      <c r="A522" s="2"/>
      <c r="B522" s="2"/>
      <c r="C522" s="2"/>
      <c r="D522" s="2"/>
      <c r="E522" s="2"/>
      <c r="F522" s="2"/>
    </row>
    <row r="523" spans="1:6" ht="16.5" x14ac:dyDescent="0.3">
      <c r="A523" s="2"/>
      <c r="B523" s="2"/>
      <c r="C523" s="2"/>
      <c r="D523" s="2"/>
      <c r="E523" s="2"/>
      <c r="F523" s="2"/>
    </row>
    <row r="524" spans="1:6" ht="16.5" x14ac:dyDescent="0.3">
      <c r="A524" s="2"/>
      <c r="B524" s="2"/>
      <c r="C524" s="2"/>
      <c r="D524" s="2"/>
      <c r="E524" s="2"/>
      <c r="F524" s="2"/>
    </row>
    <row r="525" spans="1:6" ht="16.5" x14ac:dyDescent="0.3">
      <c r="A525" s="2"/>
      <c r="B525" s="2"/>
      <c r="C525" s="2"/>
      <c r="D525" s="2"/>
      <c r="E525" s="2"/>
      <c r="F525" s="2"/>
    </row>
    <row r="526" spans="1:6" ht="16.5" x14ac:dyDescent="0.3">
      <c r="A526" s="2"/>
      <c r="B526" s="2"/>
      <c r="C526" s="2"/>
      <c r="D526" s="2"/>
      <c r="E526" s="2"/>
      <c r="F526" s="2"/>
    </row>
    <row r="527" spans="1:6" ht="16.5" x14ac:dyDescent="0.3">
      <c r="A527" s="2"/>
      <c r="B527" s="2"/>
      <c r="C527" s="2"/>
      <c r="D527" s="2"/>
      <c r="E527" s="2"/>
      <c r="F527" s="2"/>
    </row>
    <row r="528" spans="1:6" ht="16.5" x14ac:dyDescent="0.3">
      <c r="A528" s="2"/>
      <c r="B528" s="2"/>
      <c r="C528" s="2"/>
      <c r="D528" s="2"/>
      <c r="E528" s="2"/>
      <c r="F528" s="2"/>
    </row>
    <row r="529" spans="1:6" ht="16.5" x14ac:dyDescent="0.3">
      <c r="A529" s="2"/>
      <c r="B529" s="2"/>
      <c r="C529" s="2"/>
      <c r="D529" s="2"/>
      <c r="E529" s="2"/>
      <c r="F529" s="2"/>
    </row>
    <row r="530" spans="1:6" ht="16.5" x14ac:dyDescent="0.3">
      <c r="A530" s="2"/>
      <c r="B530" s="2"/>
      <c r="C530" s="2"/>
      <c r="D530" s="2"/>
      <c r="E530" s="2"/>
      <c r="F530" s="2"/>
    </row>
    <row r="531" spans="1:6" ht="16.5" x14ac:dyDescent="0.3">
      <c r="A531" s="2"/>
      <c r="B531" s="2"/>
      <c r="C531" s="2"/>
      <c r="D531" s="2"/>
      <c r="E531" s="2"/>
      <c r="F531" s="2"/>
    </row>
    <row r="532" spans="1:6" ht="16.5" x14ac:dyDescent="0.3">
      <c r="A532" s="2"/>
      <c r="B532" s="2"/>
      <c r="C532" s="2"/>
      <c r="D532" s="2"/>
      <c r="E532" s="2"/>
      <c r="F532" s="2"/>
    </row>
    <row r="533" spans="1:6" ht="16.5" x14ac:dyDescent="0.3">
      <c r="A533" s="2"/>
      <c r="B533" s="2"/>
      <c r="C533" s="2"/>
      <c r="D533" s="2"/>
      <c r="E533" s="2"/>
      <c r="F533" s="2"/>
    </row>
    <row r="534" spans="1:6" ht="16.5" x14ac:dyDescent="0.3">
      <c r="A534" s="2"/>
      <c r="B534" s="2"/>
      <c r="C534" s="2"/>
      <c r="D534" s="2"/>
      <c r="E534" s="2"/>
      <c r="F534" s="2"/>
    </row>
    <row r="535" spans="1:6" ht="16.5" x14ac:dyDescent="0.3">
      <c r="A535" s="2"/>
      <c r="B535" s="2"/>
      <c r="C535" s="2"/>
      <c r="D535" s="2"/>
      <c r="E535" s="2"/>
      <c r="F535" s="2"/>
    </row>
    <row r="536" spans="1:6" ht="16.5" x14ac:dyDescent="0.3">
      <c r="A536" s="2"/>
      <c r="B536" s="2"/>
      <c r="C536" s="2"/>
      <c r="D536" s="2"/>
      <c r="E536" s="2"/>
      <c r="F536" s="2"/>
    </row>
    <row r="537" spans="1:6" ht="16.5" x14ac:dyDescent="0.3">
      <c r="A537" s="2"/>
      <c r="B537" s="2"/>
      <c r="C537" s="2"/>
      <c r="D537" s="2"/>
      <c r="E537" s="2"/>
      <c r="F537" s="2"/>
    </row>
    <row r="538" spans="1:6" ht="16.5" x14ac:dyDescent="0.3">
      <c r="A538" s="2"/>
      <c r="B538" s="2"/>
      <c r="C538" s="2"/>
      <c r="D538" s="2"/>
      <c r="E538" s="2"/>
      <c r="F538" s="2"/>
    </row>
    <row r="539" spans="1:6" ht="16.5" x14ac:dyDescent="0.3">
      <c r="A539" s="2"/>
      <c r="B539" s="2"/>
      <c r="C539" s="2"/>
      <c r="D539" s="2"/>
      <c r="E539" s="2"/>
      <c r="F539" s="2"/>
    </row>
    <row r="540" spans="1:6" ht="16.5" x14ac:dyDescent="0.3">
      <c r="A540" s="2"/>
      <c r="B540" s="2"/>
      <c r="C540" s="2"/>
      <c r="D540" s="2"/>
      <c r="E540" s="2"/>
      <c r="F540" s="2"/>
    </row>
    <row r="541" spans="1:6" ht="16.5" x14ac:dyDescent="0.3">
      <c r="A541" s="2"/>
      <c r="B541" s="2"/>
      <c r="C541" s="2"/>
      <c r="D541" s="2"/>
      <c r="E541" s="2"/>
      <c r="F541" s="2"/>
    </row>
    <row r="542" spans="1:6" ht="16.5" x14ac:dyDescent="0.3">
      <c r="A542" s="2"/>
      <c r="B542" s="2"/>
      <c r="C542" s="2"/>
      <c r="D542" s="2"/>
      <c r="E542" s="2"/>
      <c r="F542" s="2"/>
    </row>
    <row r="543" spans="1:6" ht="16.5" x14ac:dyDescent="0.3">
      <c r="A543" s="2"/>
      <c r="B543" s="2"/>
      <c r="C543" s="2"/>
      <c r="D543" s="2"/>
      <c r="E543" s="2"/>
      <c r="F543" s="2"/>
    </row>
    <row r="544" spans="1:6" ht="16.5" x14ac:dyDescent="0.3">
      <c r="A544" s="2"/>
      <c r="B544" s="2"/>
      <c r="C544" s="2"/>
      <c r="D544" s="2"/>
      <c r="E544" s="2"/>
      <c r="F544" s="2"/>
    </row>
    <row r="545" spans="1:6" ht="16.5" x14ac:dyDescent="0.3">
      <c r="A545" s="2"/>
      <c r="B545" s="2"/>
      <c r="C545" s="2"/>
      <c r="D545" s="2"/>
      <c r="E545" s="2"/>
      <c r="F545" s="2"/>
    </row>
    <row r="546" spans="1:6" ht="16.5" x14ac:dyDescent="0.3">
      <c r="A546" s="2"/>
      <c r="B546" s="2"/>
      <c r="C546" s="2"/>
      <c r="D546" s="2"/>
      <c r="E546" s="2"/>
      <c r="F546" s="2"/>
    </row>
    <row r="547" spans="1:6" ht="16.5" x14ac:dyDescent="0.3">
      <c r="A547" s="2"/>
      <c r="B547" s="2"/>
      <c r="C547" s="2"/>
      <c r="D547" s="2"/>
      <c r="E547" s="2"/>
      <c r="F547" s="2"/>
    </row>
    <row r="548" spans="1:6" ht="16.5" x14ac:dyDescent="0.3">
      <c r="A548" s="2"/>
      <c r="B548" s="2"/>
      <c r="C548" s="2"/>
      <c r="D548" s="2"/>
      <c r="E548" s="2"/>
      <c r="F548" s="2"/>
    </row>
    <row r="549" spans="1:6" ht="16.5" x14ac:dyDescent="0.3">
      <c r="A549" s="2"/>
      <c r="B549" s="2"/>
      <c r="C549" s="2"/>
      <c r="D549" s="2"/>
      <c r="E549" s="2"/>
      <c r="F549" s="2"/>
    </row>
    <row r="550" spans="1:6" ht="16.5" x14ac:dyDescent="0.3">
      <c r="A550" s="2"/>
      <c r="B550" s="2"/>
      <c r="C550" s="2"/>
      <c r="D550" s="2"/>
      <c r="E550" s="2"/>
      <c r="F550" s="2"/>
    </row>
    <row r="551" spans="1:6" ht="16.5" x14ac:dyDescent="0.3">
      <c r="A551" s="2"/>
      <c r="B551" s="2"/>
      <c r="C551" s="2"/>
      <c r="D551" s="2"/>
      <c r="E551" s="2"/>
      <c r="F551" s="2"/>
    </row>
    <row r="552" spans="1:6" ht="16.5" x14ac:dyDescent="0.3">
      <c r="A552" s="2"/>
      <c r="B552" s="2"/>
      <c r="C552" s="2"/>
      <c r="D552" s="2"/>
      <c r="E552" s="2"/>
      <c r="F552" s="2"/>
    </row>
    <row r="553" spans="1:6" ht="16.5" x14ac:dyDescent="0.3">
      <c r="A553" s="2"/>
      <c r="B553" s="2"/>
      <c r="C553" s="2"/>
      <c r="D553" s="2"/>
      <c r="E553" s="2"/>
      <c r="F553" s="2"/>
    </row>
    <row r="554" spans="1:6" ht="16.5" x14ac:dyDescent="0.3">
      <c r="A554" s="2"/>
      <c r="B554" s="2"/>
      <c r="C554" s="2"/>
      <c r="D554" s="2"/>
      <c r="E554" s="2"/>
      <c r="F554" s="2"/>
    </row>
    <row r="555" spans="1:6" ht="16.5" x14ac:dyDescent="0.3">
      <c r="A555" s="2"/>
      <c r="B555" s="2"/>
      <c r="C555" s="2"/>
      <c r="D555" s="2"/>
      <c r="E555" s="2"/>
      <c r="F555" s="2"/>
    </row>
    <row r="556" spans="1:6" ht="16.5" x14ac:dyDescent="0.3">
      <c r="A556" s="2"/>
      <c r="B556" s="2"/>
      <c r="C556" s="2"/>
      <c r="D556" s="2"/>
      <c r="E556" s="2"/>
      <c r="F556" s="2"/>
    </row>
    <row r="557" spans="1:6" ht="16.5" x14ac:dyDescent="0.3">
      <c r="A557" s="2"/>
      <c r="B557" s="2"/>
      <c r="C557" s="2"/>
      <c r="D557" s="2"/>
      <c r="E557" s="2"/>
      <c r="F557" s="2"/>
    </row>
    <row r="558" spans="1:6" ht="16.5" x14ac:dyDescent="0.3">
      <c r="A558" s="2"/>
      <c r="B558" s="2"/>
      <c r="C558" s="2"/>
      <c r="D558" s="2"/>
      <c r="E558" s="2"/>
      <c r="F558" s="2"/>
    </row>
    <row r="559" spans="1:6" ht="16.5" x14ac:dyDescent="0.3">
      <c r="A559" s="2"/>
      <c r="B559" s="2"/>
      <c r="C559" s="2"/>
      <c r="D559" s="2"/>
      <c r="E559" s="2"/>
      <c r="F559" s="2"/>
    </row>
    <row r="560" spans="1:6" ht="16.5" x14ac:dyDescent="0.3">
      <c r="A560" s="2"/>
      <c r="B560" s="2"/>
      <c r="C560" s="2"/>
      <c r="D560" s="2"/>
      <c r="E560" s="2"/>
      <c r="F560" s="2"/>
    </row>
    <row r="561" spans="1:6" ht="16.5" x14ac:dyDescent="0.3">
      <c r="A561" s="2"/>
      <c r="B561" s="2"/>
      <c r="C561" s="2"/>
      <c r="D561" s="2"/>
      <c r="E561" s="2"/>
      <c r="F561" s="2"/>
    </row>
    <row r="562" spans="1:6" ht="16.5" x14ac:dyDescent="0.3">
      <c r="A562" s="2"/>
      <c r="B562" s="2"/>
      <c r="C562" s="2"/>
      <c r="D562" s="2"/>
      <c r="E562" s="2"/>
      <c r="F562" s="2"/>
    </row>
    <row r="563" spans="1:6" ht="16.5" x14ac:dyDescent="0.3">
      <c r="A563" s="2"/>
      <c r="B563" s="2"/>
      <c r="C563" s="2"/>
      <c r="D563" s="2"/>
      <c r="E563" s="2"/>
      <c r="F563" s="2"/>
    </row>
    <row r="564" spans="1:6" ht="16.5" x14ac:dyDescent="0.3">
      <c r="A564" s="2"/>
      <c r="B564" s="2"/>
      <c r="C564" s="2"/>
      <c r="D564" s="2"/>
      <c r="E564" s="2"/>
      <c r="F564" s="2"/>
    </row>
    <row r="565" spans="1:6" ht="16.5" x14ac:dyDescent="0.3">
      <c r="A565" s="2"/>
      <c r="B565" s="2"/>
      <c r="C565" s="2"/>
      <c r="D565" s="2"/>
      <c r="E565" s="2"/>
      <c r="F565" s="2"/>
    </row>
    <row r="566" spans="1:6" ht="16.5" x14ac:dyDescent="0.3">
      <c r="A566" s="2"/>
      <c r="B566" s="2"/>
      <c r="C566" s="2"/>
      <c r="D566" s="2"/>
      <c r="E566" s="2"/>
      <c r="F566" s="2"/>
    </row>
    <row r="567" spans="1:6" ht="16.5" x14ac:dyDescent="0.3">
      <c r="A567" s="2"/>
      <c r="B567" s="2"/>
      <c r="C567" s="2"/>
      <c r="D567" s="2"/>
      <c r="E567" s="2"/>
      <c r="F567" s="2"/>
    </row>
    <row r="568" spans="1:6" ht="16.5" x14ac:dyDescent="0.3">
      <c r="A568" s="2"/>
      <c r="B568" s="2"/>
      <c r="C568" s="2"/>
      <c r="D568" s="2"/>
      <c r="E568" s="2"/>
      <c r="F568" s="2"/>
    </row>
    <row r="569" spans="1:6" ht="16.5" x14ac:dyDescent="0.3">
      <c r="A569" s="2"/>
      <c r="B569" s="2"/>
      <c r="C569" s="2"/>
      <c r="D569" s="2"/>
      <c r="E569" s="2"/>
      <c r="F569" s="2"/>
    </row>
    <row r="570" spans="1:6" ht="16.5" x14ac:dyDescent="0.3">
      <c r="A570" s="2"/>
      <c r="B570" s="2"/>
      <c r="C570" s="2"/>
      <c r="D570" s="2"/>
      <c r="E570" s="2"/>
      <c r="F570" s="2"/>
    </row>
    <row r="571" spans="1:6" ht="16.5" x14ac:dyDescent="0.3">
      <c r="A571" s="2"/>
      <c r="B571" s="2"/>
      <c r="C571" s="2"/>
      <c r="D571" s="2"/>
      <c r="E571" s="2"/>
      <c r="F571" s="2"/>
    </row>
    <row r="572" spans="1:6" ht="16.5" x14ac:dyDescent="0.3">
      <c r="A572" s="2"/>
      <c r="B572" s="2"/>
      <c r="C572" s="2"/>
      <c r="D572" s="2"/>
      <c r="E572" s="2"/>
      <c r="F572" s="2"/>
    </row>
    <row r="573" spans="1:6" ht="16.5" x14ac:dyDescent="0.3">
      <c r="A573" s="2"/>
      <c r="B573" s="2"/>
      <c r="C573" s="2"/>
      <c r="D573" s="2"/>
      <c r="E573" s="2"/>
      <c r="F573" s="2"/>
    </row>
    <row r="574" spans="1:6" ht="16.5" x14ac:dyDescent="0.3">
      <c r="A574" s="2"/>
      <c r="B574" s="2"/>
      <c r="C574" s="2"/>
      <c r="D574" s="2"/>
      <c r="E574" s="2"/>
      <c r="F574" s="2"/>
    </row>
    <row r="575" spans="1:6" ht="16.5" x14ac:dyDescent="0.3">
      <c r="A575" s="2"/>
      <c r="B575" s="2"/>
      <c r="C575" s="2"/>
      <c r="D575" s="2"/>
      <c r="E575" s="2"/>
      <c r="F575" s="2"/>
    </row>
    <row r="576" spans="1:6" ht="16.5" x14ac:dyDescent="0.3">
      <c r="A576" s="2"/>
      <c r="B576" s="2"/>
      <c r="C576" s="2"/>
      <c r="D576" s="2"/>
      <c r="E576" s="2"/>
      <c r="F576" s="2"/>
    </row>
    <row r="577" spans="1:6" ht="16.5" x14ac:dyDescent="0.3">
      <c r="A577" s="2"/>
      <c r="B577" s="2"/>
      <c r="C577" s="2"/>
      <c r="D577" s="2"/>
      <c r="E577" s="2"/>
      <c r="F577" s="2"/>
    </row>
    <row r="578" spans="1:6" ht="16.5" x14ac:dyDescent="0.3">
      <c r="A578" s="2"/>
      <c r="B578" s="2"/>
      <c r="C578" s="2"/>
      <c r="D578" s="2"/>
      <c r="E578" s="2"/>
      <c r="F578" s="2"/>
    </row>
    <row r="579" spans="1:6" ht="16.5" x14ac:dyDescent="0.3">
      <c r="A579" s="2"/>
      <c r="B579" s="2"/>
      <c r="C579" s="2"/>
      <c r="D579" s="2"/>
      <c r="E579" s="2"/>
      <c r="F579" s="2"/>
    </row>
    <row r="580" spans="1:6" ht="16.5" x14ac:dyDescent="0.3">
      <c r="A580" s="2"/>
      <c r="B580" s="2"/>
      <c r="C580" s="2"/>
      <c r="D580" s="2"/>
      <c r="E580" s="2"/>
      <c r="F580" s="2"/>
    </row>
    <row r="581" spans="1:6" ht="16.5" x14ac:dyDescent="0.3">
      <c r="A581" s="2"/>
      <c r="B581" s="2"/>
      <c r="C581" s="2"/>
      <c r="D581" s="2"/>
      <c r="E581" s="2"/>
      <c r="F581" s="2"/>
    </row>
    <row r="582" spans="1:6" ht="16.5" x14ac:dyDescent="0.3">
      <c r="A582" s="2"/>
      <c r="B582" s="2"/>
      <c r="C582" s="2"/>
      <c r="D582" s="2"/>
      <c r="E582" s="2"/>
      <c r="F582" s="2"/>
    </row>
    <row r="583" spans="1:6" ht="16.5" x14ac:dyDescent="0.3">
      <c r="A583" s="2"/>
      <c r="B583" s="2"/>
      <c r="C583" s="2"/>
      <c r="D583" s="2"/>
      <c r="E583" s="2"/>
      <c r="F583" s="2"/>
    </row>
    <row r="584" spans="1:6" ht="16.5" x14ac:dyDescent="0.3">
      <c r="A584" s="2"/>
      <c r="B584" s="2"/>
      <c r="C584" s="2"/>
      <c r="D584" s="2"/>
      <c r="E584" s="2"/>
      <c r="F584" s="2"/>
    </row>
    <row r="585" spans="1:6" ht="16.5" x14ac:dyDescent="0.3">
      <c r="A585" s="2"/>
      <c r="B585" s="2"/>
      <c r="C585" s="2"/>
      <c r="D585" s="2"/>
      <c r="E585" s="2"/>
      <c r="F585" s="2"/>
    </row>
    <row r="586" spans="1:6" ht="16.5" x14ac:dyDescent="0.3">
      <c r="A586" s="2"/>
      <c r="B586" s="2"/>
      <c r="C586" s="2"/>
      <c r="D586" s="2"/>
      <c r="E586" s="2"/>
      <c r="F586" s="2"/>
    </row>
    <row r="587" spans="1:6" ht="16.5" x14ac:dyDescent="0.3">
      <c r="A587" s="2"/>
      <c r="B587" s="2"/>
      <c r="C587" s="2"/>
      <c r="D587" s="2"/>
      <c r="E587" s="2"/>
      <c r="F587" s="2"/>
    </row>
    <row r="588" spans="1:6" ht="16.5" x14ac:dyDescent="0.3">
      <c r="A588" s="2"/>
      <c r="B588" s="2"/>
      <c r="C588" s="2"/>
      <c r="D588" s="2"/>
      <c r="E588" s="2"/>
      <c r="F588" s="2"/>
    </row>
    <row r="589" spans="1:6" ht="16.5" x14ac:dyDescent="0.3">
      <c r="A589" s="2"/>
      <c r="B589" s="2"/>
      <c r="C589" s="2"/>
      <c r="D589" s="2"/>
      <c r="E589" s="2"/>
      <c r="F589" s="2"/>
    </row>
    <row r="590" spans="1:6" ht="16.5" x14ac:dyDescent="0.3">
      <c r="A590" s="2"/>
      <c r="B590" s="2"/>
      <c r="C590" s="2"/>
      <c r="D590" s="2"/>
      <c r="E590" s="2"/>
      <c r="F590" s="2"/>
    </row>
    <row r="591" spans="1:6" ht="16.5" x14ac:dyDescent="0.3">
      <c r="A591" s="2"/>
      <c r="B591" s="2"/>
      <c r="C591" s="2"/>
      <c r="D591" s="2"/>
      <c r="E591" s="2"/>
      <c r="F591" s="2"/>
    </row>
    <row r="592" spans="1:6" ht="16.5" x14ac:dyDescent="0.3">
      <c r="A592" s="2"/>
      <c r="B592" s="2"/>
      <c r="C592" s="2"/>
      <c r="D592" s="2"/>
      <c r="E592" s="2"/>
      <c r="F592" s="2"/>
    </row>
    <row r="593" spans="1:6" ht="16.5" x14ac:dyDescent="0.3">
      <c r="A593" s="2"/>
      <c r="B593" s="2"/>
      <c r="C593" s="2"/>
      <c r="D593" s="2"/>
      <c r="E593" s="2"/>
      <c r="F593" s="2"/>
    </row>
    <row r="594" spans="1:6" ht="16.5" x14ac:dyDescent="0.3">
      <c r="A594" s="2"/>
      <c r="B594" s="2"/>
      <c r="C594" s="2"/>
      <c r="D594" s="2"/>
      <c r="E594" s="2"/>
      <c r="F594" s="2"/>
    </row>
    <row r="595" spans="1:6" ht="16.5" x14ac:dyDescent="0.3">
      <c r="A595" s="2"/>
      <c r="B595" s="2"/>
      <c r="C595" s="2"/>
      <c r="D595" s="2"/>
      <c r="E595" s="2"/>
      <c r="F595" s="2"/>
    </row>
    <row r="596" spans="1:6" ht="16.5" x14ac:dyDescent="0.3">
      <c r="A596" s="2"/>
      <c r="B596" s="2"/>
      <c r="C596" s="2"/>
      <c r="D596" s="2"/>
      <c r="E596" s="2"/>
      <c r="F596" s="2"/>
    </row>
    <row r="597" spans="1:6" ht="16.5" x14ac:dyDescent="0.3">
      <c r="A597" s="2"/>
      <c r="B597" s="2"/>
      <c r="C597" s="2"/>
      <c r="D597" s="2"/>
      <c r="E597" s="2"/>
      <c r="F597" s="2"/>
    </row>
    <row r="598" spans="1:6" ht="16.5" x14ac:dyDescent="0.3">
      <c r="A598" s="2"/>
      <c r="B598" s="2"/>
      <c r="C598" s="2"/>
      <c r="D598" s="2"/>
      <c r="E598" s="2"/>
      <c r="F598" s="2"/>
    </row>
    <row r="599" spans="1:6" ht="16.5" x14ac:dyDescent="0.3">
      <c r="A599" s="2"/>
      <c r="B599" s="2"/>
      <c r="C599" s="2"/>
      <c r="D599" s="2"/>
      <c r="E599" s="2"/>
      <c r="F599" s="2"/>
    </row>
    <row r="600" spans="1:6" ht="16.5" x14ac:dyDescent="0.3">
      <c r="A600" s="2"/>
      <c r="B600" s="2"/>
      <c r="C600" s="2"/>
      <c r="D600" s="2"/>
      <c r="E600" s="2"/>
      <c r="F600" s="2"/>
    </row>
    <row r="601" spans="1:6" ht="16.5" x14ac:dyDescent="0.3">
      <c r="A601" s="2"/>
      <c r="B601" s="2"/>
      <c r="C601" s="2"/>
      <c r="D601" s="2"/>
      <c r="E601" s="2"/>
      <c r="F601" s="2"/>
    </row>
    <row r="602" spans="1:6" ht="16.5" x14ac:dyDescent="0.3">
      <c r="A602" s="2"/>
      <c r="B602" s="2"/>
      <c r="C602" s="2"/>
      <c r="D602" s="2"/>
      <c r="E602" s="2"/>
      <c r="F602" s="2"/>
    </row>
    <row r="603" spans="1:6" ht="16.5" x14ac:dyDescent="0.3">
      <c r="A603" s="2"/>
      <c r="B603" s="2"/>
      <c r="C603" s="2"/>
      <c r="D603" s="2"/>
      <c r="E603" s="2"/>
      <c r="F603" s="2"/>
    </row>
    <row r="604" spans="1:6" ht="16.5" x14ac:dyDescent="0.3">
      <c r="A604" s="2"/>
      <c r="B604" s="2"/>
      <c r="C604" s="2"/>
      <c r="D604" s="2"/>
      <c r="E604" s="2"/>
      <c r="F604" s="2"/>
    </row>
    <row r="605" spans="1:6" ht="16.5" x14ac:dyDescent="0.3">
      <c r="A605" s="2"/>
      <c r="B605" s="2"/>
      <c r="C605" s="2"/>
      <c r="D605" s="2"/>
      <c r="E605" s="2"/>
      <c r="F605" s="2"/>
    </row>
    <row r="606" spans="1:6" ht="16.5" x14ac:dyDescent="0.3">
      <c r="A606" s="2"/>
      <c r="B606" s="2"/>
      <c r="C606" s="2"/>
      <c r="D606" s="2"/>
      <c r="E606" s="2"/>
      <c r="F606" s="2"/>
    </row>
    <row r="607" spans="1:6" ht="16.5" x14ac:dyDescent="0.3">
      <c r="A607" s="2"/>
      <c r="B607" s="2"/>
      <c r="C607" s="2"/>
      <c r="D607" s="2"/>
      <c r="E607" s="2"/>
      <c r="F607" s="2"/>
    </row>
    <row r="608" spans="1:6" ht="16.5" x14ac:dyDescent="0.3">
      <c r="A608" s="2"/>
      <c r="B608" s="2"/>
      <c r="C608" s="2"/>
      <c r="D608" s="2"/>
      <c r="E608" s="2"/>
      <c r="F608" s="2"/>
    </row>
    <row r="609" spans="1:6" ht="16.5" x14ac:dyDescent="0.3">
      <c r="A609" s="2"/>
      <c r="B609" s="2"/>
      <c r="C609" s="2"/>
      <c r="D609" s="2"/>
      <c r="E609" s="2"/>
      <c r="F609" s="2"/>
    </row>
    <row r="610" spans="1:6" ht="16.5" x14ac:dyDescent="0.3">
      <c r="A610" s="2"/>
      <c r="B610" s="2"/>
      <c r="C610" s="2"/>
      <c r="D610" s="2"/>
      <c r="E610" s="2"/>
      <c r="F610" s="2"/>
    </row>
    <row r="611" spans="1:6" ht="16.5" x14ac:dyDescent="0.3">
      <c r="A611" s="2"/>
      <c r="B611" s="2"/>
      <c r="C611" s="2"/>
      <c r="D611" s="2"/>
      <c r="E611" s="2"/>
      <c r="F611" s="2"/>
    </row>
    <row r="612" spans="1:6" ht="16.5" x14ac:dyDescent="0.3">
      <c r="A612" s="2"/>
      <c r="B612" s="2"/>
      <c r="C612" s="2"/>
      <c r="D612" s="2"/>
      <c r="E612" s="2"/>
      <c r="F612" s="2"/>
    </row>
    <row r="613" spans="1:6" ht="16.5" x14ac:dyDescent="0.3">
      <c r="A613" s="2"/>
      <c r="B613" s="2"/>
      <c r="C613" s="2"/>
      <c r="D613" s="2"/>
      <c r="E613" s="2"/>
      <c r="F613" s="2"/>
    </row>
    <row r="614" spans="1:6" ht="16.5" x14ac:dyDescent="0.3">
      <c r="A614" s="2"/>
      <c r="B614" s="2"/>
      <c r="C614" s="2"/>
      <c r="D614" s="2"/>
      <c r="E614" s="2"/>
      <c r="F614" s="2"/>
    </row>
    <row r="615" spans="1:6" ht="16.5" x14ac:dyDescent="0.3">
      <c r="A615" s="2"/>
      <c r="B615" s="2"/>
      <c r="C615" s="2"/>
      <c r="D615" s="2"/>
      <c r="E615" s="2"/>
      <c r="F615" s="2"/>
    </row>
    <row r="616" spans="1:6" ht="16.5" x14ac:dyDescent="0.3">
      <c r="A616" s="2"/>
      <c r="B616" s="2"/>
      <c r="C616" s="2"/>
      <c r="D616" s="2"/>
      <c r="E616" s="2"/>
      <c r="F616" s="2"/>
    </row>
    <row r="617" spans="1:6" ht="16.5" x14ac:dyDescent="0.3">
      <c r="A617" s="2"/>
      <c r="B617" s="2"/>
      <c r="C617" s="2"/>
      <c r="D617" s="2"/>
      <c r="E617" s="2"/>
      <c r="F617" s="2"/>
    </row>
    <row r="618" spans="1:6" ht="16.5" x14ac:dyDescent="0.3">
      <c r="A618" s="2"/>
      <c r="B618" s="2"/>
      <c r="C618" s="2"/>
      <c r="D618" s="2"/>
      <c r="E618" s="2"/>
      <c r="F618" s="2"/>
    </row>
    <row r="619" spans="1:6" ht="16.5" x14ac:dyDescent="0.3">
      <c r="A619" s="2"/>
      <c r="B619" s="2"/>
      <c r="C619" s="2"/>
      <c r="D619" s="2"/>
      <c r="E619" s="2"/>
      <c r="F619" s="2"/>
    </row>
    <row r="620" spans="1:6" ht="16.5" x14ac:dyDescent="0.3">
      <c r="A620" s="2"/>
      <c r="B620" s="2"/>
      <c r="C620" s="2"/>
      <c r="D620" s="2"/>
      <c r="E620" s="2"/>
      <c r="F620" s="2"/>
    </row>
    <row r="621" spans="1:6" ht="16.5" x14ac:dyDescent="0.3">
      <c r="A621" s="2"/>
      <c r="B621" s="2"/>
      <c r="C621" s="2"/>
      <c r="D621" s="2"/>
      <c r="E621" s="2"/>
      <c r="F621" s="2"/>
    </row>
    <row r="622" spans="1:6" ht="16.5" x14ac:dyDescent="0.3">
      <c r="A622" s="2"/>
      <c r="B622" s="2"/>
      <c r="C622" s="2"/>
      <c r="D622" s="2"/>
      <c r="E622" s="2"/>
      <c r="F622" s="2"/>
    </row>
    <row r="623" spans="1:6" ht="16.5" x14ac:dyDescent="0.3">
      <c r="A623" s="2"/>
      <c r="B623" s="2"/>
      <c r="C623" s="2"/>
      <c r="D623" s="2"/>
      <c r="E623" s="2"/>
      <c r="F623" s="2"/>
    </row>
    <row r="624" spans="1:6" ht="16.5" x14ac:dyDescent="0.3">
      <c r="A624" s="2"/>
      <c r="B624" s="2"/>
      <c r="C624" s="2"/>
      <c r="D624" s="2"/>
      <c r="E624" s="2"/>
      <c r="F624" s="2"/>
    </row>
    <row r="625" spans="1:6" ht="16.5" x14ac:dyDescent="0.3">
      <c r="A625" s="2"/>
      <c r="B625" s="2"/>
      <c r="C625" s="2"/>
      <c r="D625" s="2"/>
      <c r="E625" s="2"/>
      <c r="F625" s="2"/>
    </row>
    <row r="626" spans="1:6" ht="16.5" x14ac:dyDescent="0.3">
      <c r="A626" s="2"/>
      <c r="B626" s="2"/>
      <c r="C626" s="2"/>
      <c r="D626" s="2"/>
      <c r="E626" s="2"/>
      <c r="F626" s="2"/>
    </row>
    <row r="627" spans="1:6" ht="16.5" x14ac:dyDescent="0.3">
      <c r="A627" s="2"/>
      <c r="B627" s="2"/>
      <c r="C627" s="2"/>
      <c r="D627" s="2"/>
      <c r="E627" s="2"/>
      <c r="F627" s="2"/>
    </row>
    <row r="628" spans="1:6" ht="16.5" x14ac:dyDescent="0.3">
      <c r="A628" s="2"/>
      <c r="B628" s="2"/>
      <c r="C628" s="2"/>
      <c r="D628" s="2"/>
      <c r="E628" s="2"/>
      <c r="F628" s="2"/>
    </row>
    <row r="629" spans="1:6" ht="16.5" x14ac:dyDescent="0.3">
      <c r="A629" s="2"/>
      <c r="B629" s="2"/>
      <c r="C629" s="2"/>
      <c r="D629" s="2"/>
      <c r="E629" s="2"/>
      <c r="F629" s="2"/>
    </row>
    <row r="630" spans="1:6" ht="16.5" x14ac:dyDescent="0.3">
      <c r="A630" s="2"/>
      <c r="B630" s="2"/>
      <c r="C630" s="2"/>
      <c r="D630" s="2"/>
      <c r="E630" s="2"/>
      <c r="F630" s="2"/>
    </row>
    <row r="631" spans="1:6" ht="16.5" x14ac:dyDescent="0.3">
      <c r="A631" s="2"/>
      <c r="B631" s="2"/>
      <c r="C631" s="2"/>
      <c r="D631" s="2"/>
      <c r="E631" s="2"/>
      <c r="F631" s="2"/>
    </row>
    <row r="632" spans="1:6" ht="16.5" x14ac:dyDescent="0.3">
      <c r="A632" s="2"/>
      <c r="B632" s="2"/>
      <c r="C632" s="2"/>
      <c r="D632" s="2"/>
      <c r="E632" s="2"/>
      <c r="F632" s="2"/>
    </row>
    <row r="633" spans="1:6" ht="16.5" x14ac:dyDescent="0.3">
      <c r="A633" s="2"/>
      <c r="B633" s="2"/>
      <c r="C633" s="2"/>
      <c r="D633" s="2"/>
      <c r="E633" s="2"/>
      <c r="F633" s="2"/>
    </row>
    <row r="634" spans="1:6" ht="16.5" x14ac:dyDescent="0.3">
      <c r="A634" s="2"/>
      <c r="B634" s="2"/>
      <c r="C634" s="2"/>
      <c r="D634" s="2"/>
      <c r="E634" s="2"/>
      <c r="F634" s="2"/>
    </row>
    <row r="635" spans="1:6" ht="16.5" x14ac:dyDescent="0.3">
      <c r="A635" s="2"/>
      <c r="B635" s="2"/>
      <c r="C635" s="2"/>
      <c r="D635" s="2"/>
      <c r="E635" s="2"/>
      <c r="F635" s="2"/>
    </row>
    <row r="636" spans="1:6" ht="16.5" x14ac:dyDescent="0.3">
      <c r="A636" s="2"/>
      <c r="B636" s="2"/>
      <c r="C636" s="2"/>
      <c r="D636" s="2"/>
      <c r="E636" s="2"/>
      <c r="F636" s="2"/>
    </row>
    <row r="637" spans="1:6" ht="16.5" x14ac:dyDescent="0.3">
      <c r="A637" s="2"/>
      <c r="B637" s="2"/>
      <c r="C637" s="2"/>
      <c r="D637" s="2"/>
      <c r="E637" s="2"/>
      <c r="F637" s="2"/>
    </row>
    <row r="638" spans="1:6" ht="16.5" x14ac:dyDescent="0.3">
      <c r="A638" s="2"/>
      <c r="B638" s="2"/>
      <c r="C638" s="2"/>
      <c r="D638" s="2"/>
      <c r="E638" s="2"/>
      <c r="F638" s="2"/>
    </row>
    <row r="639" spans="1:6" ht="16.5" x14ac:dyDescent="0.3">
      <c r="A639" s="2"/>
      <c r="B639" s="2"/>
      <c r="C639" s="2"/>
      <c r="D639" s="2"/>
      <c r="E639" s="2"/>
      <c r="F639" s="2"/>
    </row>
    <row r="640" spans="1:6" ht="16.5" x14ac:dyDescent="0.3">
      <c r="A640" s="2"/>
      <c r="B640" s="2"/>
      <c r="C640" s="2"/>
      <c r="D640" s="2"/>
      <c r="E640" s="2"/>
      <c r="F640" s="2"/>
    </row>
    <row r="641" spans="1:6" ht="16.5" x14ac:dyDescent="0.3">
      <c r="A641" s="2"/>
      <c r="B641" s="2"/>
      <c r="C641" s="2"/>
      <c r="D641" s="2"/>
      <c r="E641" s="2"/>
      <c r="F641" s="2"/>
    </row>
    <row r="642" spans="1:6" ht="16.5" x14ac:dyDescent="0.3">
      <c r="A642" s="2"/>
      <c r="B642" s="2"/>
      <c r="C642" s="2"/>
      <c r="D642" s="2"/>
      <c r="E642" s="2"/>
      <c r="F642" s="2"/>
    </row>
    <row r="643" spans="1:6" ht="16.5" x14ac:dyDescent="0.3">
      <c r="A643" s="2"/>
      <c r="B643" s="2"/>
      <c r="C643" s="2"/>
      <c r="D643" s="2"/>
      <c r="E643" s="2"/>
      <c r="F643" s="2"/>
    </row>
    <row r="644" spans="1:6" ht="16.5" x14ac:dyDescent="0.3">
      <c r="A644" s="2"/>
      <c r="B644" s="2"/>
      <c r="C644" s="2"/>
      <c r="D644" s="2"/>
      <c r="E644" s="2"/>
      <c r="F644" s="2"/>
    </row>
    <row r="645" spans="1:6" ht="16.5" x14ac:dyDescent="0.3">
      <c r="A645" s="2"/>
      <c r="B645" s="2"/>
      <c r="C645" s="2"/>
      <c r="D645" s="2"/>
      <c r="E645" s="2"/>
      <c r="F645" s="2"/>
    </row>
    <row r="646" spans="1:6" ht="16.5" x14ac:dyDescent="0.3">
      <c r="A646" s="2"/>
      <c r="B646" s="2"/>
      <c r="C646" s="2"/>
      <c r="D646" s="2"/>
      <c r="E646" s="2"/>
      <c r="F646" s="2"/>
    </row>
    <row r="647" spans="1:6" ht="16.5" x14ac:dyDescent="0.3">
      <c r="A647" s="2"/>
      <c r="B647" s="2"/>
      <c r="C647" s="2"/>
      <c r="D647" s="2"/>
      <c r="E647" s="2"/>
      <c r="F647" s="2"/>
    </row>
    <row r="648" spans="1:6" ht="16.5" x14ac:dyDescent="0.3">
      <c r="A648" s="2"/>
      <c r="B648" s="2"/>
      <c r="C648" s="2"/>
      <c r="D648" s="2"/>
      <c r="E648" s="2"/>
      <c r="F648" s="2"/>
    </row>
    <row r="649" spans="1:6" ht="16.5" x14ac:dyDescent="0.3">
      <c r="A649" s="2"/>
      <c r="B649" s="2"/>
      <c r="C649" s="2"/>
      <c r="D649" s="2"/>
      <c r="E649" s="2"/>
      <c r="F649" s="2"/>
    </row>
    <row r="650" spans="1:6" ht="16.5" x14ac:dyDescent="0.3">
      <c r="A650" s="2"/>
      <c r="B650" s="2"/>
      <c r="C650" s="2"/>
      <c r="D650" s="2"/>
      <c r="E650" s="2"/>
      <c r="F650" s="2"/>
    </row>
    <row r="651" spans="1:6" ht="16.5" x14ac:dyDescent="0.3">
      <c r="A651" s="2"/>
      <c r="B651" s="2"/>
      <c r="C651" s="2"/>
      <c r="D651" s="2"/>
      <c r="E651" s="2"/>
      <c r="F651" s="2"/>
    </row>
    <row r="652" spans="1:6" ht="16.5" x14ac:dyDescent="0.3">
      <c r="A652" s="2"/>
      <c r="B652" s="2"/>
      <c r="C652" s="2"/>
      <c r="D652" s="2"/>
      <c r="E652" s="2"/>
      <c r="F652" s="2"/>
    </row>
    <row r="653" spans="1:6" ht="16.5" x14ac:dyDescent="0.3">
      <c r="A653" s="2"/>
      <c r="B653" s="2"/>
      <c r="C653" s="2"/>
      <c r="D653" s="2"/>
      <c r="E653" s="2"/>
      <c r="F653" s="2"/>
    </row>
    <row r="654" spans="1:6" ht="16.5" x14ac:dyDescent="0.3">
      <c r="A654" s="2"/>
      <c r="B654" s="2"/>
      <c r="C654" s="2"/>
      <c r="D654" s="2"/>
      <c r="E654" s="2"/>
      <c r="F654" s="2"/>
    </row>
    <row r="655" spans="1:6" ht="16.5" x14ac:dyDescent="0.3">
      <c r="A655" s="2"/>
      <c r="B655" s="2"/>
      <c r="C655" s="2"/>
      <c r="D655" s="2"/>
      <c r="E655" s="2"/>
      <c r="F655" s="2"/>
    </row>
    <row r="656" spans="1:6" ht="16.5" x14ac:dyDescent="0.3">
      <c r="A656" s="2"/>
      <c r="B656" s="2"/>
      <c r="C656" s="2"/>
      <c r="D656" s="2"/>
      <c r="E656" s="2"/>
      <c r="F656" s="2"/>
    </row>
    <row r="657" spans="1:6" ht="16.5" x14ac:dyDescent="0.3">
      <c r="A657" s="2"/>
      <c r="B657" s="2"/>
      <c r="C657" s="2"/>
      <c r="D657" s="2"/>
      <c r="E657" s="2"/>
      <c r="F657" s="2"/>
    </row>
    <row r="658" spans="1:6" ht="16.5" x14ac:dyDescent="0.3">
      <c r="A658" s="2"/>
      <c r="B658" s="2"/>
      <c r="C658" s="2"/>
      <c r="D658" s="2"/>
      <c r="E658" s="2"/>
      <c r="F658" s="2"/>
    </row>
    <row r="659" spans="1:6" ht="16.5" x14ac:dyDescent="0.3">
      <c r="A659" s="2"/>
      <c r="B659" s="2"/>
      <c r="C659" s="2"/>
      <c r="D659" s="2"/>
      <c r="E659" s="2"/>
      <c r="F659" s="2"/>
    </row>
    <row r="660" spans="1:6" ht="16.5" x14ac:dyDescent="0.3">
      <c r="A660" s="2"/>
      <c r="B660" s="2"/>
      <c r="C660" s="2"/>
      <c r="D660" s="2"/>
      <c r="E660" s="2"/>
      <c r="F660" s="2"/>
    </row>
    <row r="661" spans="1:6" ht="16.5" x14ac:dyDescent="0.3">
      <c r="A661" s="2"/>
      <c r="B661" s="2"/>
      <c r="C661" s="2"/>
      <c r="D661" s="2"/>
      <c r="E661" s="2"/>
      <c r="F661" s="2"/>
    </row>
    <row r="662" spans="1:6" ht="16.5" x14ac:dyDescent="0.3">
      <c r="A662" s="2"/>
      <c r="B662" s="2"/>
      <c r="C662" s="2"/>
      <c r="D662" s="2"/>
      <c r="E662" s="2"/>
      <c r="F662" s="2"/>
    </row>
    <row r="663" spans="1:6" ht="16.5" x14ac:dyDescent="0.3">
      <c r="A663" s="2"/>
      <c r="B663" s="2"/>
      <c r="C663" s="2"/>
      <c r="D663" s="2"/>
      <c r="E663" s="2"/>
      <c r="F663" s="2"/>
    </row>
    <row r="664" spans="1:6" ht="16.5" x14ac:dyDescent="0.3">
      <c r="A664" s="2"/>
      <c r="B664" s="2"/>
      <c r="C664" s="2"/>
      <c r="D664" s="2"/>
      <c r="E664" s="2"/>
      <c r="F664" s="2"/>
    </row>
    <row r="665" spans="1:6" ht="16.5" x14ac:dyDescent="0.3">
      <c r="A665" s="2"/>
      <c r="B665" s="2"/>
      <c r="C665" s="2"/>
      <c r="D665" s="2"/>
      <c r="E665" s="2"/>
      <c r="F665" s="2"/>
    </row>
    <row r="666" spans="1:6" ht="16.5" x14ac:dyDescent="0.3">
      <c r="A666" s="2"/>
      <c r="B666" s="2"/>
      <c r="C666" s="2"/>
      <c r="D666" s="2"/>
      <c r="E666" s="2"/>
      <c r="F666" s="2"/>
    </row>
    <row r="667" spans="1:6" ht="16.5" x14ac:dyDescent="0.3">
      <c r="A667" s="2"/>
      <c r="B667" s="2"/>
      <c r="C667" s="2"/>
      <c r="D667" s="2"/>
      <c r="E667" s="2"/>
      <c r="F667" s="2"/>
    </row>
    <row r="668" spans="1:6" ht="16.5" x14ac:dyDescent="0.3">
      <c r="A668" s="2"/>
      <c r="B668" s="2"/>
      <c r="C668" s="2"/>
      <c r="D668" s="2"/>
      <c r="E668" s="2"/>
      <c r="F668" s="2"/>
    </row>
    <row r="669" spans="1:6" ht="16.5" x14ac:dyDescent="0.3">
      <c r="A669" s="2"/>
      <c r="B669" s="2"/>
      <c r="C669" s="2"/>
      <c r="D669" s="2"/>
      <c r="E669" s="2"/>
      <c r="F669" s="2"/>
    </row>
    <row r="670" spans="1:6" ht="16.5" x14ac:dyDescent="0.3">
      <c r="A670" s="2"/>
      <c r="B670" s="2"/>
      <c r="C670" s="2"/>
      <c r="D670" s="2"/>
      <c r="E670" s="2"/>
      <c r="F670" s="2"/>
    </row>
    <row r="671" spans="1:6" ht="16.5" x14ac:dyDescent="0.3">
      <c r="A671" s="2"/>
      <c r="B671" s="2"/>
      <c r="C671" s="2"/>
      <c r="D671" s="2"/>
      <c r="E671" s="2"/>
      <c r="F671" s="2"/>
    </row>
    <row r="672" spans="1:6" ht="16.5" x14ac:dyDescent="0.3">
      <c r="A672" s="2"/>
      <c r="B672" s="2"/>
      <c r="C672" s="2"/>
      <c r="D672" s="2"/>
      <c r="E672" s="2"/>
      <c r="F672" s="2"/>
    </row>
    <row r="673" spans="1:6" ht="16.5" x14ac:dyDescent="0.3">
      <c r="A673" s="2"/>
      <c r="B673" s="2"/>
      <c r="C673" s="2"/>
      <c r="D673" s="2"/>
      <c r="E673" s="2"/>
      <c r="F673" s="2"/>
    </row>
    <row r="674" spans="1:6" ht="16.5" x14ac:dyDescent="0.3">
      <c r="A674" s="2"/>
      <c r="B674" s="2"/>
      <c r="C674" s="2"/>
      <c r="D674" s="2"/>
      <c r="E674" s="2"/>
      <c r="F674" s="2"/>
    </row>
    <row r="675" spans="1:6" ht="16.5" x14ac:dyDescent="0.3">
      <c r="A675" s="2"/>
      <c r="B675" s="2"/>
      <c r="C675" s="2"/>
      <c r="D675" s="2"/>
      <c r="E675" s="2"/>
      <c r="F675" s="2"/>
    </row>
    <row r="676" spans="1:6" ht="16.5" x14ac:dyDescent="0.3">
      <c r="A676" s="2"/>
      <c r="B676" s="2"/>
      <c r="C676" s="2"/>
      <c r="D676" s="2"/>
      <c r="E676" s="2"/>
      <c r="F676" s="2"/>
    </row>
    <row r="677" spans="1:6" ht="16.5" x14ac:dyDescent="0.3">
      <c r="A677" s="2"/>
      <c r="B677" s="2"/>
      <c r="C677" s="2"/>
      <c r="D677" s="2"/>
      <c r="E677" s="2"/>
      <c r="F677" s="2"/>
    </row>
    <row r="678" spans="1:6" ht="16.5" x14ac:dyDescent="0.3">
      <c r="A678" s="2"/>
      <c r="B678" s="2"/>
      <c r="C678" s="2"/>
      <c r="D678" s="2"/>
      <c r="E678" s="2"/>
      <c r="F678" s="2"/>
    </row>
    <row r="679" spans="1:6" ht="16.5" x14ac:dyDescent="0.3">
      <c r="A679" s="2"/>
      <c r="B679" s="2"/>
      <c r="C679" s="2"/>
      <c r="D679" s="2"/>
      <c r="E679" s="2"/>
      <c r="F679" s="2"/>
    </row>
    <row r="680" spans="1:6" ht="16.5" x14ac:dyDescent="0.3">
      <c r="A680" s="2"/>
      <c r="B680" s="2"/>
      <c r="C680" s="2"/>
      <c r="D680" s="2"/>
      <c r="E680" s="2"/>
      <c r="F680" s="2"/>
    </row>
    <row r="681" spans="1:6" ht="16.5" x14ac:dyDescent="0.3">
      <c r="A681" s="2"/>
      <c r="B681" s="2"/>
      <c r="C681" s="2"/>
      <c r="D681" s="2"/>
      <c r="E681" s="2"/>
      <c r="F681" s="2"/>
    </row>
    <row r="682" spans="1:6" ht="16.5" x14ac:dyDescent="0.3">
      <c r="A682" s="2"/>
      <c r="B682" s="2"/>
      <c r="C682" s="2"/>
      <c r="D682" s="2"/>
      <c r="E682" s="2"/>
      <c r="F682" s="2"/>
    </row>
    <row r="683" spans="1:6" ht="16.5" x14ac:dyDescent="0.3">
      <c r="A683" s="2"/>
      <c r="B683" s="2"/>
      <c r="C683" s="2"/>
      <c r="D683" s="2"/>
      <c r="E683" s="2"/>
      <c r="F683" s="2"/>
    </row>
    <row r="684" spans="1:6" ht="16.5" x14ac:dyDescent="0.3">
      <c r="A684" s="2"/>
      <c r="B684" s="2"/>
      <c r="C684" s="2"/>
      <c r="D684" s="2"/>
      <c r="E684" s="2"/>
      <c r="F684" s="2"/>
    </row>
    <row r="685" spans="1:6" ht="16.5" x14ac:dyDescent="0.3">
      <c r="A685" s="2"/>
      <c r="B685" s="2"/>
      <c r="C685" s="2"/>
      <c r="D685" s="2"/>
      <c r="E685" s="2"/>
      <c r="F685" s="2"/>
    </row>
    <row r="686" spans="1:6" ht="16.5" x14ac:dyDescent="0.3">
      <c r="A686" s="2"/>
      <c r="B686" s="2"/>
      <c r="C686" s="2"/>
      <c r="D686" s="2"/>
      <c r="E686" s="2"/>
      <c r="F686" s="2"/>
    </row>
    <row r="687" spans="1:6" ht="16.5" x14ac:dyDescent="0.3">
      <c r="A687" s="2"/>
      <c r="B687" s="2"/>
      <c r="C687" s="2"/>
      <c r="D687" s="2"/>
      <c r="E687" s="2"/>
      <c r="F687" s="2"/>
    </row>
    <row r="688" spans="1:6" ht="16.5" x14ac:dyDescent="0.3">
      <c r="A688" s="2"/>
      <c r="B688" s="2"/>
      <c r="C688" s="2"/>
      <c r="D688" s="2"/>
      <c r="E688" s="2"/>
      <c r="F688" s="2"/>
    </row>
    <row r="689" spans="1:6" ht="16.5" x14ac:dyDescent="0.3">
      <c r="A689" s="2"/>
      <c r="B689" s="2"/>
      <c r="C689" s="2"/>
      <c r="D689" s="2"/>
      <c r="E689" s="2"/>
      <c r="F689" s="2"/>
    </row>
    <row r="690" spans="1:6" ht="16.5" x14ac:dyDescent="0.3">
      <c r="A690" s="2"/>
      <c r="B690" s="2"/>
      <c r="C690" s="2"/>
      <c r="D690" s="2"/>
      <c r="E690" s="2"/>
      <c r="F690" s="2"/>
    </row>
    <row r="691" spans="1:6" ht="16.5" x14ac:dyDescent="0.3">
      <c r="A691" s="2"/>
      <c r="B691" s="2"/>
      <c r="C691" s="2"/>
      <c r="D691" s="2"/>
      <c r="E691" s="2"/>
      <c r="F691" s="2"/>
    </row>
    <row r="692" spans="1:6" ht="16.5" x14ac:dyDescent="0.3">
      <c r="A692" s="2"/>
      <c r="B692" s="2"/>
      <c r="C692" s="2"/>
      <c r="D692" s="2"/>
      <c r="E692" s="2"/>
      <c r="F692" s="2"/>
    </row>
    <row r="693" spans="1:6" ht="16.5" x14ac:dyDescent="0.3">
      <c r="A693" s="2"/>
      <c r="B693" s="2"/>
      <c r="C693" s="2"/>
      <c r="D693" s="2"/>
      <c r="E693" s="2"/>
      <c r="F693" s="2"/>
    </row>
    <row r="694" spans="1:6" ht="16.5" x14ac:dyDescent="0.3">
      <c r="A694" s="2"/>
      <c r="B694" s="2"/>
      <c r="C694" s="2"/>
      <c r="D694" s="2"/>
      <c r="E694" s="2"/>
      <c r="F694" s="2"/>
    </row>
    <row r="695" spans="1:6" ht="16.5" x14ac:dyDescent="0.3">
      <c r="A695" s="2"/>
      <c r="B695" s="2"/>
      <c r="C695" s="2"/>
      <c r="D695" s="2"/>
      <c r="E695" s="2"/>
      <c r="F695" s="2"/>
    </row>
    <row r="696" spans="1:6" ht="16.5" x14ac:dyDescent="0.3">
      <c r="A696" s="2"/>
      <c r="B696" s="2"/>
      <c r="C696" s="2"/>
      <c r="D696" s="2"/>
      <c r="E696" s="2"/>
      <c r="F696" s="2"/>
    </row>
    <row r="697" spans="1:6" ht="16.5" x14ac:dyDescent="0.3">
      <c r="A697" s="2"/>
      <c r="B697" s="2"/>
      <c r="C697" s="2"/>
      <c r="D697" s="2"/>
      <c r="E697" s="2"/>
      <c r="F697" s="2"/>
    </row>
    <row r="698" spans="1:6" ht="16.5" x14ac:dyDescent="0.3">
      <c r="A698" s="2"/>
      <c r="B698" s="2"/>
      <c r="C698" s="2"/>
      <c r="D698" s="2"/>
      <c r="E698" s="2"/>
      <c r="F698" s="2"/>
    </row>
    <row r="699" spans="1:6" ht="16.5" x14ac:dyDescent="0.3">
      <c r="A699" s="2"/>
      <c r="B699" s="2"/>
      <c r="C699" s="2"/>
      <c r="D699" s="2"/>
      <c r="E699" s="2"/>
      <c r="F699" s="2"/>
    </row>
    <row r="700" spans="1:6" ht="16.5" x14ac:dyDescent="0.3">
      <c r="A700" s="2"/>
      <c r="B700" s="2"/>
      <c r="C700" s="2"/>
      <c r="D700" s="2"/>
      <c r="E700" s="2"/>
      <c r="F700" s="2"/>
    </row>
    <row r="701" spans="1:6" ht="16.5" x14ac:dyDescent="0.3">
      <c r="A701" s="2"/>
      <c r="B701" s="2"/>
      <c r="C701" s="2"/>
      <c r="D701" s="2"/>
      <c r="E701" s="2"/>
      <c r="F701" s="2"/>
    </row>
    <row r="702" spans="1:6" ht="16.5" x14ac:dyDescent="0.3">
      <c r="A702" s="2"/>
      <c r="B702" s="2"/>
      <c r="C702" s="2"/>
      <c r="D702" s="2"/>
      <c r="E702" s="2"/>
      <c r="F702" s="2"/>
    </row>
    <row r="703" spans="1:6" ht="16.5" x14ac:dyDescent="0.3">
      <c r="A703" s="2"/>
      <c r="B703" s="2"/>
      <c r="C703" s="2"/>
      <c r="D703" s="2"/>
      <c r="E703" s="2"/>
      <c r="F703" s="2"/>
    </row>
    <row r="704" spans="1:6" ht="16.5" x14ac:dyDescent="0.3">
      <c r="A704" s="2"/>
      <c r="B704" s="2"/>
      <c r="C704" s="2"/>
      <c r="D704" s="2"/>
      <c r="E704" s="2"/>
      <c r="F704" s="2"/>
    </row>
    <row r="705" spans="1:6" ht="16.5" x14ac:dyDescent="0.3">
      <c r="A705" s="2"/>
      <c r="B705" s="2"/>
      <c r="C705" s="2"/>
      <c r="D705" s="2"/>
      <c r="E705" s="2"/>
      <c r="F705" s="2"/>
    </row>
    <row r="706" spans="1:6" ht="16.5" x14ac:dyDescent="0.3">
      <c r="A706" s="2"/>
      <c r="B706" s="2"/>
      <c r="C706" s="2"/>
      <c r="D706" s="2"/>
      <c r="E706" s="2"/>
      <c r="F706" s="2"/>
    </row>
    <row r="707" spans="1:6" ht="16.5" x14ac:dyDescent="0.3">
      <c r="A707" s="2"/>
      <c r="B707" s="2"/>
      <c r="C707" s="2"/>
      <c r="D707" s="2"/>
      <c r="E707" s="2"/>
      <c r="F707" s="2"/>
    </row>
    <row r="708" spans="1:6" ht="16.5" x14ac:dyDescent="0.3">
      <c r="A708" s="2"/>
      <c r="B708" s="2"/>
      <c r="C708" s="2"/>
      <c r="D708" s="2"/>
      <c r="E708" s="2"/>
      <c r="F708" s="2"/>
    </row>
    <row r="709" spans="1:6" ht="16.5" x14ac:dyDescent="0.3">
      <c r="A709" s="2"/>
      <c r="B709" s="2"/>
      <c r="C709" s="2"/>
      <c r="D709" s="2"/>
      <c r="E709" s="2"/>
      <c r="F709" s="2"/>
    </row>
    <row r="710" spans="1:6" ht="16.5" x14ac:dyDescent="0.3">
      <c r="A710" s="2"/>
      <c r="B710" s="2"/>
      <c r="C710" s="2"/>
      <c r="D710" s="2"/>
      <c r="E710" s="2"/>
      <c r="F710" s="2"/>
    </row>
    <row r="711" spans="1:6" ht="16.5" x14ac:dyDescent="0.3">
      <c r="A711" s="2"/>
      <c r="B711" s="2"/>
      <c r="C711" s="2"/>
      <c r="D711" s="2"/>
      <c r="E711" s="2"/>
      <c r="F711" s="2"/>
    </row>
    <row r="712" spans="1:6" ht="16.5" x14ac:dyDescent="0.3">
      <c r="A712" s="2"/>
      <c r="B712" s="2"/>
      <c r="C712" s="2"/>
      <c r="D712" s="2"/>
      <c r="E712" s="2"/>
      <c r="F712" s="2"/>
    </row>
    <row r="713" spans="1:6" ht="16.5" x14ac:dyDescent="0.3">
      <c r="A713" s="2"/>
      <c r="B713" s="2"/>
      <c r="C713" s="2"/>
      <c r="D713" s="2"/>
      <c r="E713" s="2"/>
      <c r="F713" s="2"/>
    </row>
    <row r="714" spans="1:6" ht="16.5" x14ac:dyDescent="0.3">
      <c r="A714" s="2"/>
      <c r="B714" s="2"/>
      <c r="C714" s="2"/>
      <c r="D714" s="2"/>
      <c r="E714" s="2"/>
      <c r="F714" s="2"/>
    </row>
    <row r="715" spans="1:6" ht="16.5" x14ac:dyDescent="0.3">
      <c r="A715" s="2"/>
      <c r="B715" s="2"/>
      <c r="C715" s="2"/>
      <c r="D715" s="2"/>
      <c r="E715" s="2"/>
      <c r="F715" s="2"/>
    </row>
    <row r="716" spans="1:6" ht="16.5" x14ac:dyDescent="0.3">
      <c r="A716" s="2"/>
      <c r="B716" s="2"/>
      <c r="C716" s="2"/>
      <c r="D716" s="2"/>
      <c r="E716" s="2"/>
      <c r="F716" s="2"/>
    </row>
    <row r="717" spans="1:6" ht="16.5" x14ac:dyDescent="0.3">
      <c r="A717" s="2"/>
      <c r="B717" s="2"/>
      <c r="C717" s="2"/>
      <c r="D717" s="2"/>
      <c r="E717" s="2"/>
      <c r="F717" s="2"/>
    </row>
    <row r="718" spans="1:6" ht="16.5" x14ac:dyDescent="0.3">
      <c r="A718" s="2"/>
      <c r="B718" s="2"/>
      <c r="C718" s="2"/>
      <c r="D718" s="2"/>
      <c r="E718" s="2"/>
      <c r="F718" s="2"/>
    </row>
    <row r="719" spans="1:6" ht="16.5" x14ac:dyDescent="0.3">
      <c r="A719" s="2"/>
      <c r="B719" s="2"/>
      <c r="C719" s="2"/>
      <c r="D719" s="2"/>
      <c r="E719" s="2"/>
      <c r="F719" s="2"/>
    </row>
    <row r="720" spans="1:6" ht="16.5" x14ac:dyDescent="0.3">
      <c r="A720" s="2"/>
      <c r="B720" s="2"/>
      <c r="C720" s="2"/>
      <c r="D720" s="2"/>
      <c r="E720" s="2"/>
      <c r="F720" s="2"/>
    </row>
    <row r="721" spans="1:6" ht="16.5" x14ac:dyDescent="0.3">
      <c r="A721" s="2"/>
      <c r="B721" s="2"/>
      <c r="C721" s="2"/>
      <c r="D721" s="2"/>
      <c r="E721" s="2"/>
      <c r="F721" s="2"/>
    </row>
    <row r="722" spans="1:6" ht="16.5" x14ac:dyDescent="0.3">
      <c r="A722" s="2"/>
      <c r="B722" s="2"/>
      <c r="C722" s="2"/>
      <c r="D722" s="2"/>
      <c r="E722" s="2"/>
      <c r="F722" s="2"/>
    </row>
    <row r="723" spans="1:6" ht="16.5" x14ac:dyDescent="0.3">
      <c r="A723" s="2"/>
      <c r="B723" s="2"/>
      <c r="C723" s="2"/>
      <c r="D723" s="2"/>
      <c r="E723" s="2"/>
      <c r="F723" s="2"/>
    </row>
    <row r="724" spans="1:6" ht="16.5" x14ac:dyDescent="0.3">
      <c r="A724" s="2"/>
      <c r="B724" s="2"/>
      <c r="C724" s="2"/>
      <c r="D724" s="2"/>
      <c r="E724" s="2"/>
      <c r="F724" s="2"/>
    </row>
    <row r="725" spans="1:6" ht="16.5" x14ac:dyDescent="0.3">
      <c r="A725" s="2"/>
      <c r="B725" s="2"/>
      <c r="C725" s="2"/>
      <c r="D725" s="2"/>
      <c r="E725" s="2"/>
      <c r="F725" s="2"/>
    </row>
    <row r="726" spans="1:6" ht="16.5" x14ac:dyDescent="0.3">
      <c r="A726" s="2"/>
      <c r="B726" s="2"/>
      <c r="C726" s="2"/>
      <c r="D726" s="2"/>
      <c r="E726" s="2"/>
      <c r="F726" s="2"/>
    </row>
    <row r="727" spans="1:6" ht="16.5" x14ac:dyDescent="0.3">
      <c r="A727" s="2"/>
      <c r="B727" s="2"/>
      <c r="C727" s="2"/>
      <c r="D727" s="2"/>
      <c r="E727" s="2"/>
      <c r="F727" s="2"/>
    </row>
    <row r="728" spans="1:6" ht="16.5" x14ac:dyDescent="0.3">
      <c r="A728" s="2"/>
      <c r="B728" s="2"/>
      <c r="C728" s="2"/>
      <c r="D728" s="2"/>
      <c r="E728" s="2"/>
      <c r="F728" s="2"/>
    </row>
    <row r="729" spans="1:6" ht="16.5" x14ac:dyDescent="0.3">
      <c r="A729" s="2"/>
      <c r="B729" s="2"/>
      <c r="C729" s="2"/>
      <c r="D729" s="2"/>
      <c r="E729" s="2"/>
      <c r="F729" s="2"/>
    </row>
    <row r="730" spans="1:6" ht="16.5" x14ac:dyDescent="0.3">
      <c r="A730" s="2"/>
      <c r="B730" s="2"/>
      <c r="C730" s="2"/>
      <c r="D730" s="2"/>
      <c r="E730" s="2"/>
      <c r="F730" s="2"/>
    </row>
    <row r="731" spans="1:6" ht="16.5" x14ac:dyDescent="0.3">
      <c r="A731" s="2"/>
      <c r="B731" s="2"/>
      <c r="C731" s="2"/>
      <c r="D731" s="2"/>
      <c r="E731" s="2"/>
      <c r="F731" s="2"/>
    </row>
    <row r="732" spans="1:6" ht="16.5" x14ac:dyDescent="0.3">
      <c r="A732" s="2"/>
      <c r="B732" s="2"/>
      <c r="C732" s="2"/>
      <c r="D732" s="2"/>
      <c r="E732" s="2"/>
      <c r="F732" s="2"/>
    </row>
    <row r="733" spans="1:6" ht="16.5" x14ac:dyDescent="0.3">
      <c r="A733" s="2"/>
      <c r="B733" s="2"/>
      <c r="C733" s="2"/>
      <c r="D733" s="2"/>
      <c r="E733" s="2"/>
      <c r="F733" s="2"/>
    </row>
    <row r="734" spans="1:6" ht="16.5" x14ac:dyDescent="0.3">
      <c r="A734" s="2"/>
      <c r="B734" s="2"/>
      <c r="C734" s="2"/>
      <c r="D734" s="2"/>
      <c r="E734" s="2"/>
      <c r="F734" s="2"/>
    </row>
    <row r="735" spans="1:6" ht="16.5" x14ac:dyDescent="0.3">
      <c r="A735" s="2"/>
      <c r="B735" s="2"/>
      <c r="C735" s="2"/>
      <c r="D735" s="2"/>
      <c r="E735" s="2"/>
      <c r="F735" s="2"/>
    </row>
    <row r="736" spans="1:6" ht="16.5" x14ac:dyDescent="0.3">
      <c r="A736" s="2"/>
      <c r="B736" s="2"/>
      <c r="C736" s="2"/>
      <c r="D736" s="2"/>
      <c r="E736" s="2"/>
      <c r="F736" s="2"/>
    </row>
    <row r="737" spans="1:6" ht="16.5" x14ac:dyDescent="0.3">
      <c r="A737" s="2"/>
      <c r="B737" s="2"/>
      <c r="C737" s="2"/>
      <c r="D737" s="2"/>
      <c r="E737" s="2"/>
      <c r="F737" s="2"/>
    </row>
    <row r="738" spans="1:6" ht="16.5" x14ac:dyDescent="0.3">
      <c r="A738" s="2"/>
      <c r="B738" s="2"/>
      <c r="C738" s="2"/>
      <c r="D738" s="2"/>
      <c r="E738" s="2"/>
      <c r="F738" s="2"/>
    </row>
    <row r="739" spans="1:6" ht="16.5" x14ac:dyDescent="0.3">
      <c r="A739" s="2"/>
      <c r="B739" s="2"/>
      <c r="C739" s="2"/>
      <c r="D739" s="2"/>
      <c r="E739" s="2"/>
      <c r="F739" s="2"/>
    </row>
    <row r="740" spans="1:6" ht="16.5" x14ac:dyDescent="0.3">
      <c r="A740" s="2"/>
      <c r="B740" s="2"/>
      <c r="C740" s="2"/>
      <c r="D740" s="2"/>
      <c r="E740" s="2"/>
      <c r="F740" s="2"/>
    </row>
    <row r="741" spans="1:6" ht="16.5" x14ac:dyDescent="0.3">
      <c r="A741" s="2"/>
      <c r="B741" s="2"/>
      <c r="C741" s="2"/>
      <c r="D741" s="2"/>
      <c r="E741" s="2"/>
      <c r="F741" s="2"/>
    </row>
    <row r="742" spans="1:6" ht="16.5" x14ac:dyDescent="0.3">
      <c r="A742" s="2"/>
      <c r="B742" s="2"/>
      <c r="C742" s="2"/>
      <c r="D742" s="2"/>
      <c r="E742" s="2"/>
      <c r="F742" s="2"/>
    </row>
    <row r="743" spans="1:6" ht="16.5" x14ac:dyDescent="0.3">
      <c r="A743" s="2"/>
      <c r="B743" s="2"/>
      <c r="C743" s="2"/>
      <c r="D743" s="2"/>
      <c r="E743" s="2"/>
      <c r="F743" s="2"/>
    </row>
    <row r="744" spans="1:6" ht="16.5" x14ac:dyDescent="0.3">
      <c r="A744" s="2"/>
      <c r="B744" s="2"/>
      <c r="C744" s="2"/>
      <c r="D744" s="2"/>
      <c r="E744" s="2"/>
      <c r="F744" s="2"/>
    </row>
    <row r="745" spans="1:6" ht="16.5" x14ac:dyDescent="0.3">
      <c r="A745" s="2"/>
      <c r="B745" s="2"/>
      <c r="C745" s="2"/>
      <c r="D745" s="2"/>
      <c r="E745" s="2"/>
      <c r="F745" s="2"/>
    </row>
    <row r="746" spans="1:6" ht="16.5" x14ac:dyDescent="0.3">
      <c r="A746" s="2"/>
      <c r="B746" s="2"/>
      <c r="C746" s="2"/>
      <c r="D746" s="2"/>
      <c r="E746" s="2"/>
      <c r="F746" s="2"/>
    </row>
    <row r="747" spans="1:6" ht="16.5" x14ac:dyDescent="0.3">
      <c r="A747" s="2"/>
      <c r="B747" s="2"/>
      <c r="C747" s="2"/>
      <c r="D747" s="2"/>
      <c r="E747" s="2"/>
      <c r="F747" s="2"/>
    </row>
    <row r="748" spans="1:6" ht="16.5" x14ac:dyDescent="0.3">
      <c r="A748" s="2"/>
      <c r="B748" s="2"/>
      <c r="C748" s="2"/>
      <c r="D748" s="2"/>
      <c r="E748" s="2"/>
      <c r="F748" s="2"/>
    </row>
    <row r="749" spans="1:6" ht="16.5" x14ac:dyDescent="0.3">
      <c r="A749" s="2"/>
      <c r="B749" s="2"/>
      <c r="C749" s="2"/>
      <c r="D749" s="2"/>
      <c r="E749" s="2"/>
      <c r="F749" s="2"/>
    </row>
    <row r="750" spans="1:6" ht="16.5" x14ac:dyDescent="0.3">
      <c r="A750" s="2"/>
      <c r="B750" s="2"/>
      <c r="C750" s="2"/>
      <c r="D750" s="2"/>
      <c r="E750" s="2"/>
      <c r="F750" s="2"/>
    </row>
    <row r="751" spans="1:6" ht="16.5" x14ac:dyDescent="0.3">
      <c r="A751" s="2"/>
      <c r="B751" s="2"/>
      <c r="C751" s="2"/>
      <c r="D751" s="2"/>
      <c r="E751" s="2"/>
      <c r="F751" s="2"/>
    </row>
    <row r="752" spans="1:6" ht="16.5" x14ac:dyDescent="0.3">
      <c r="A752" s="2"/>
      <c r="B752" s="2"/>
      <c r="C752" s="2"/>
      <c r="D752" s="2"/>
      <c r="E752" s="2"/>
      <c r="F752" s="2"/>
    </row>
    <row r="753" spans="1:6" ht="16.5" x14ac:dyDescent="0.3">
      <c r="A753" s="2"/>
      <c r="B753" s="2"/>
      <c r="C753" s="2"/>
      <c r="D753" s="2"/>
      <c r="E753" s="2"/>
      <c r="F753" s="2"/>
    </row>
    <row r="754" spans="1:6" ht="16.5" x14ac:dyDescent="0.3">
      <c r="A754" s="2"/>
      <c r="B754" s="2"/>
      <c r="C754" s="2"/>
      <c r="D754" s="2"/>
      <c r="E754" s="2"/>
      <c r="F754" s="2"/>
    </row>
    <row r="755" spans="1:6" ht="16.5" x14ac:dyDescent="0.3">
      <c r="A755" s="2"/>
      <c r="B755" s="2"/>
      <c r="C755" s="2"/>
      <c r="D755" s="2"/>
      <c r="E755" s="2"/>
      <c r="F755" s="2"/>
    </row>
    <row r="756" spans="1:6" ht="16.5" x14ac:dyDescent="0.3">
      <c r="A756" s="2"/>
      <c r="B756" s="2"/>
      <c r="C756" s="2"/>
      <c r="D756" s="2"/>
      <c r="E756" s="2"/>
      <c r="F756" s="2"/>
    </row>
    <row r="757" spans="1:6" ht="16.5" x14ac:dyDescent="0.3">
      <c r="A757" s="2"/>
      <c r="B757" s="2"/>
      <c r="C757" s="2"/>
      <c r="D757" s="2"/>
      <c r="E757" s="2"/>
      <c r="F757" s="2"/>
    </row>
    <row r="758" spans="1:6" ht="16.5" x14ac:dyDescent="0.3">
      <c r="A758" s="2"/>
      <c r="B758" s="2"/>
      <c r="C758" s="2"/>
      <c r="D758" s="2"/>
      <c r="E758" s="2"/>
      <c r="F758" s="2"/>
    </row>
    <row r="759" spans="1:6" ht="16.5" x14ac:dyDescent="0.3">
      <c r="A759" s="2"/>
      <c r="B759" s="2"/>
      <c r="C759" s="2"/>
      <c r="D759" s="2"/>
      <c r="E759" s="2"/>
      <c r="F759" s="2"/>
    </row>
    <row r="760" spans="1:6" ht="16.5" x14ac:dyDescent="0.3">
      <c r="A760" s="2"/>
      <c r="B760" s="2"/>
      <c r="C760" s="2"/>
      <c r="D760" s="2"/>
      <c r="E760" s="2"/>
      <c r="F760" s="2"/>
    </row>
    <row r="761" spans="1:6" ht="16.5" x14ac:dyDescent="0.3">
      <c r="A761" s="2"/>
      <c r="B761" s="2"/>
      <c r="C761" s="2"/>
      <c r="D761" s="2"/>
      <c r="E761" s="2"/>
      <c r="F761" s="2"/>
    </row>
    <row r="762" spans="1:6" ht="16.5" x14ac:dyDescent="0.3">
      <c r="A762" s="2"/>
      <c r="B762" s="2"/>
      <c r="C762" s="2"/>
      <c r="D762" s="2"/>
      <c r="E762" s="2"/>
      <c r="F762" s="2"/>
    </row>
    <row r="763" spans="1:6" ht="16.5" x14ac:dyDescent="0.3">
      <c r="A763" s="2"/>
      <c r="B763" s="2"/>
      <c r="C763" s="2"/>
      <c r="D763" s="2"/>
      <c r="E763" s="2"/>
      <c r="F763" s="2"/>
    </row>
    <row r="764" spans="1:6" ht="16.5" x14ac:dyDescent="0.3">
      <c r="A764" s="2"/>
      <c r="B764" s="2"/>
      <c r="C764" s="2"/>
      <c r="D764" s="2"/>
      <c r="E764" s="2"/>
      <c r="F764" s="2"/>
    </row>
    <row r="765" spans="1:6" ht="16.5" x14ac:dyDescent="0.3">
      <c r="A765" s="2"/>
      <c r="B765" s="2"/>
      <c r="C765" s="2"/>
      <c r="D765" s="2"/>
      <c r="E765" s="2"/>
      <c r="F765" s="2"/>
    </row>
    <row r="766" spans="1:6" ht="16.5" x14ac:dyDescent="0.3">
      <c r="A766" s="2"/>
      <c r="B766" s="2"/>
      <c r="C766" s="2"/>
      <c r="D766" s="2"/>
      <c r="E766" s="2"/>
      <c r="F766" s="2"/>
    </row>
    <row r="767" spans="1:6" ht="16.5" x14ac:dyDescent="0.3">
      <c r="A767" s="2"/>
      <c r="B767" s="2"/>
      <c r="C767" s="2"/>
      <c r="D767" s="2"/>
      <c r="E767" s="2"/>
      <c r="F767" s="2"/>
    </row>
    <row r="768" spans="1:6" ht="16.5" x14ac:dyDescent="0.3">
      <c r="A768" s="2"/>
      <c r="B768" s="2"/>
      <c r="C768" s="2"/>
      <c r="D768" s="2"/>
      <c r="E768" s="2"/>
      <c r="F768" s="2"/>
    </row>
    <row r="769" spans="1:6" ht="16.5" x14ac:dyDescent="0.3">
      <c r="A769" s="2"/>
      <c r="B769" s="2"/>
      <c r="C769" s="2"/>
      <c r="D769" s="2"/>
      <c r="E769" s="2"/>
      <c r="F769" s="2"/>
    </row>
    <row r="770" spans="1:6" ht="16.5" x14ac:dyDescent="0.3">
      <c r="A770" s="2"/>
      <c r="B770" s="2"/>
      <c r="C770" s="2"/>
      <c r="D770" s="2"/>
      <c r="E770" s="2"/>
      <c r="F770" s="2"/>
    </row>
    <row r="771" spans="1:6" ht="16.5" x14ac:dyDescent="0.3">
      <c r="A771" s="2"/>
      <c r="B771" s="2"/>
      <c r="C771" s="2"/>
      <c r="D771" s="2"/>
      <c r="E771" s="2"/>
      <c r="F771" s="2"/>
    </row>
    <row r="772" spans="1:6" ht="16.5" x14ac:dyDescent="0.3">
      <c r="A772" s="2"/>
      <c r="B772" s="2"/>
      <c r="C772" s="2"/>
      <c r="D772" s="2"/>
      <c r="E772" s="2"/>
      <c r="F772" s="2"/>
    </row>
    <row r="773" spans="1:6" ht="16.5" x14ac:dyDescent="0.3">
      <c r="A773" s="2"/>
      <c r="B773" s="2"/>
      <c r="C773" s="2"/>
      <c r="D773" s="2"/>
      <c r="E773" s="2"/>
      <c r="F773" s="2"/>
    </row>
    <row r="774" spans="1:6" ht="16.5" x14ac:dyDescent="0.3">
      <c r="A774" s="2"/>
      <c r="B774" s="2"/>
      <c r="C774" s="2"/>
      <c r="D774" s="2"/>
      <c r="E774" s="2"/>
      <c r="F774" s="2"/>
    </row>
    <row r="775" spans="1:6" ht="16.5" x14ac:dyDescent="0.3">
      <c r="A775" s="2"/>
      <c r="B775" s="2"/>
      <c r="C775" s="2"/>
      <c r="D775" s="2"/>
      <c r="E775" s="2"/>
      <c r="F775" s="2"/>
    </row>
    <row r="776" spans="1:6" ht="16.5" x14ac:dyDescent="0.3">
      <c r="A776" s="2"/>
      <c r="B776" s="2"/>
      <c r="C776" s="2"/>
      <c r="D776" s="2"/>
      <c r="E776" s="2"/>
      <c r="F776" s="2"/>
    </row>
    <row r="777" spans="1:6" ht="16.5" x14ac:dyDescent="0.3">
      <c r="A777" s="2"/>
      <c r="B777" s="2"/>
      <c r="C777" s="2"/>
      <c r="D777" s="2"/>
      <c r="E777" s="2"/>
      <c r="F777" s="2"/>
    </row>
    <row r="778" spans="1:6" ht="16.5" x14ac:dyDescent="0.3">
      <c r="A778" s="2"/>
      <c r="B778" s="2"/>
      <c r="C778" s="2"/>
      <c r="D778" s="2"/>
      <c r="E778" s="2"/>
      <c r="F778" s="2"/>
    </row>
    <row r="779" spans="1:6" ht="16.5" x14ac:dyDescent="0.3">
      <c r="A779" s="2"/>
      <c r="B779" s="2"/>
      <c r="C779" s="2"/>
      <c r="D779" s="2"/>
      <c r="E779" s="2"/>
      <c r="F779" s="2"/>
    </row>
    <row r="780" spans="1:6" ht="16.5" x14ac:dyDescent="0.3">
      <c r="A780" s="2"/>
      <c r="B780" s="2"/>
      <c r="C780" s="2"/>
      <c r="D780" s="2"/>
      <c r="E780" s="2"/>
      <c r="F780" s="2"/>
    </row>
    <row r="781" spans="1:6" ht="16.5" x14ac:dyDescent="0.3">
      <c r="A781" s="2"/>
      <c r="B781" s="2"/>
      <c r="C781" s="2"/>
      <c r="D781" s="2"/>
      <c r="E781" s="2"/>
      <c r="F781" s="2"/>
    </row>
    <row r="782" spans="1:6" ht="16.5" x14ac:dyDescent="0.3">
      <c r="A782" s="2"/>
      <c r="B782" s="2"/>
      <c r="C782" s="2"/>
      <c r="D782" s="2"/>
      <c r="E782" s="2"/>
      <c r="F782" s="2"/>
    </row>
    <row r="783" spans="1:6" ht="16.5" x14ac:dyDescent="0.3">
      <c r="A783" s="2"/>
      <c r="B783" s="2"/>
      <c r="C783" s="2"/>
      <c r="D783" s="2"/>
      <c r="E783" s="2"/>
      <c r="F783" s="2"/>
    </row>
    <row r="784" spans="1:6" ht="16.5" x14ac:dyDescent="0.3">
      <c r="A784" s="2"/>
      <c r="B784" s="2"/>
      <c r="C784" s="2"/>
      <c r="D784" s="2"/>
      <c r="E784" s="2"/>
      <c r="F784" s="2"/>
    </row>
    <row r="785" spans="1:6" ht="16.5" x14ac:dyDescent="0.3">
      <c r="A785" s="2"/>
      <c r="B785" s="2"/>
      <c r="C785" s="2"/>
      <c r="D785" s="2"/>
      <c r="E785" s="2"/>
      <c r="F785" s="2"/>
    </row>
    <row r="786" spans="1:6" ht="16.5" x14ac:dyDescent="0.3">
      <c r="A786" s="2"/>
      <c r="B786" s="2"/>
      <c r="C786" s="2"/>
      <c r="D786" s="2"/>
      <c r="E786" s="2"/>
      <c r="F786" s="2"/>
    </row>
    <row r="787" spans="1:6" ht="16.5" x14ac:dyDescent="0.3">
      <c r="A787" s="2"/>
      <c r="B787" s="2"/>
      <c r="C787" s="2"/>
      <c r="D787" s="2"/>
      <c r="E787" s="2"/>
      <c r="F787" s="2"/>
    </row>
    <row r="788" spans="1:6" ht="16.5" x14ac:dyDescent="0.3">
      <c r="A788" s="2"/>
      <c r="B788" s="2"/>
      <c r="C788" s="2"/>
      <c r="D788" s="2"/>
      <c r="E788" s="2"/>
      <c r="F788" s="2"/>
    </row>
    <row r="789" spans="1:6" ht="16.5" x14ac:dyDescent="0.3">
      <c r="A789" s="2"/>
      <c r="B789" s="2"/>
      <c r="C789" s="2"/>
      <c r="D789" s="2"/>
      <c r="E789" s="2"/>
      <c r="F789" s="2"/>
    </row>
    <row r="790" spans="1:6" ht="16.5" x14ac:dyDescent="0.3">
      <c r="A790" s="2"/>
      <c r="B790" s="2"/>
      <c r="C790" s="2"/>
      <c r="D790" s="2"/>
      <c r="E790" s="2"/>
      <c r="F790" s="2"/>
    </row>
    <row r="791" spans="1:6" ht="16.5" x14ac:dyDescent="0.3">
      <c r="A791" s="2"/>
      <c r="B791" s="2"/>
      <c r="C791" s="2"/>
      <c r="D791" s="2"/>
      <c r="E791" s="2"/>
      <c r="F791" s="2"/>
    </row>
    <row r="792" spans="1:6" ht="16.5" x14ac:dyDescent="0.3">
      <c r="A792" s="2"/>
      <c r="B792" s="2"/>
      <c r="C792" s="2"/>
      <c r="D792" s="2"/>
      <c r="E792" s="2"/>
      <c r="F792" s="2"/>
    </row>
    <row r="793" spans="1:6" ht="16.5" x14ac:dyDescent="0.3">
      <c r="A793" s="2"/>
      <c r="B793" s="2"/>
      <c r="C793" s="2"/>
      <c r="D793" s="2"/>
      <c r="E793" s="2"/>
      <c r="F793" s="2"/>
    </row>
    <row r="794" spans="1:6" ht="16.5" x14ac:dyDescent="0.3">
      <c r="A794" s="2"/>
      <c r="B794" s="2"/>
      <c r="C794" s="2"/>
      <c r="D794" s="2"/>
      <c r="E794" s="2"/>
      <c r="F794" s="2"/>
    </row>
    <row r="795" spans="1:6" ht="16.5" x14ac:dyDescent="0.3">
      <c r="A795" s="2"/>
      <c r="B795" s="2"/>
      <c r="C795" s="2"/>
      <c r="D795" s="2"/>
      <c r="E795" s="2"/>
      <c r="F795" s="2"/>
    </row>
    <row r="796" spans="1:6" ht="16.5" x14ac:dyDescent="0.3">
      <c r="A796" s="2"/>
      <c r="B796" s="2"/>
      <c r="C796" s="2"/>
      <c r="D796" s="2"/>
      <c r="E796" s="2"/>
      <c r="F796" s="2"/>
    </row>
    <row r="797" spans="1:6" ht="16.5" x14ac:dyDescent="0.3">
      <c r="A797" s="2"/>
      <c r="B797" s="2"/>
      <c r="C797" s="2"/>
      <c r="D797" s="2"/>
      <c r="E797" s="2"/>
      <c r="F797" s="2"/>
    </row>
    <row r="798" spans="1:6" ht="16.5" x14ac:dyDescent="0.3">
      <c r="A798" s="2"/>
      <c r="B798" s="2"/>
      <c r="C798" s="2"/>
      <c r="D798" s="2"/>
      <c r="E798" s="2"/>
      <c r="F798" s="2"/>
    </row>
    <row r="799" spans="1:6" ht="16.5" x14ac:dyDescent="0.3">
      <c r="A799" s="2"/>
      <c r="B799" s="2"/>
      <c r="C799" s="2"/>
      <c r="D799" s="2"/>
      <c r="E799" s="2"/>
      <c r="F799" s="2"/>
    </row>
    <row r="800" spans="1:6" ht="16.5" x14ac:dyDescent="0.3">
      <c r="A800" s="2"/>
      <c r="B800" s="2"/>
      <c r="C800" s="2"/>
      <c r="D800" s="2"/>
      <c r="E800" s="2"/>
      <c r="F800" s="2"/>
    </row>
    <row r="801" spans="1:6" ht="16.5" x14ac:dyDescent="0.3">
      <c r="A801" s="2"/>
      <c r="B801" s="2"/>
      <c r="C801" s="2"/>
      <c r="D801" s="2"/>
      <c r="E801" s="2"/>
      <c r="F801" s="2"/>
    </row>
    <row r="802" spans="1:6" ht="16.5" x14ac:dyDescent="0.3">
      <c r="A802" s="2"/>
      <c r="B802" s="2"/>
      <c r="C802" s="2"/>
      <c r="D802" s="2"/>
      <c r="E802" s="2"/>
      <c r="F802" s="2"/>
    </row>
    <row r="803" spans="1:6" ht="16.5" x14ac:dyDescent="0.3">
      <c r="A803" s="2"/>
      <c r="B803" s="2"/>
      <c r="C803" s="2"/>
      <c r="D803" s="2"/>
      <c r="E803" s="2"/>
      <c r="F803" s="2"/>
    </row>
    <row r="804" spans="1:6" ht="16.5" x14ac:dyDescent="0.3">
      <c r="A804" s="2"/>
      <c r="B804" s="2"/>
      <c r="C804" s="2"/>
      <c r="D804" s="2"/>
      <c r="E804" s="2"/>
      <c r="F804" s="2"/>
    </row>
    <row r="805" spans="1:6" ht="16.5" x14ac:dyDescent="0.3">
      <c r="A805" s="2"/>
      <c r="B805" s="2"/>
      <c r="C805" s="2"/>
      <c r="D805" s="2"/>
      <c r="E805" s="2"/>
      <c r="F805" s="2"/>
    </row>
    <row r="806" spans="1:6" ht="16.5" x14ac:dyDescent="0.3">
      <c r="A806" s="2"/>
      <c r="B806" s="2"/>
      <c r="C806" s="2"/>
      <c r="D806" s="2"/>
      <c r="E806" s="2"/>
      <c r="F806" s="2"/>
    </row>
    <row r="807" spans="1:6" ht="16.5" x14ac:dyDescent="0.3">
      <c r="A807" s="2"/>
      <c r="B807" s="2"/>
      <c r="C807" s="2"/>
      <c r="D807" s="2"/>
      <c r="E807" s="2"/>
      <c r="F807" s="2"/>
    </row>
    <row r="808" spans="1:6" ht="16.5" x14ac:dyDescent="0.3">
      <c r="A808" s="2"/>
      <c r="B808" s="2"/>
      <c r="C808" s="2"/>
      <c r="D808" s="2"/>
      <c r="E808" s="2"/>
      <c r="F808" s="2"/>
    </row>
    <row r="809" spans="1:6" ht="16.5" x14ac:dyDescent="0.3">
      <c r="A809" s="2"/>
      <c r="B809" s="2"/>
      <c r="C809" s="2"/>
      <c r="D809" s="2"/>
      <c r="E809" s="2"/>
      <c r="F809" s="2"/>
    </row>
    <row r="810" spans="1:6" ht="16.5" x14ac:dyDescent="0.3">
      <c r="A810" s="2"/>
      <c r="B810" s="2"/>
      <c r="C810" s="2"/>
      <c r="D810" s="2"/>
      <c r="E810" s="2"/>
      <c r="F810" s="2"/>
    </row>
    <row r="811" spans="1:6" ht="16.5" x14ac:dyDescent="0.3">
      <c r="A811" s="2"/>
      <c r="B811" s="2"/>
      <c r="C811" s="2"/>
      <c r="D811" s="2"/>
      <c r="E811" s="2"/>
      <c r="F811" s="2"/>
    </row>
    <row r="812" spans="1:6" ht="16.5" x14ac:dyDescent="0.3">
      <c r="A812" s="2"/>
      <c r="B812" s="2"/>
      <c r="C812" s="2"/>
      <c r="D812" s="2"/>
      <c r="E812" s="2"/>
      <c r="F812" s="2"/>
    </row>
    <row r="813" spans="1:6" ht="16.5" x14ac:dyDescent="0.3">
      <c r="A813" s="2"/>
      <c r="B813" s="2"/>
      <c r="C813" s="2"/>
      <c r="D813" s="2"/>
      <c r="E813" s="2"/>
      <c r="F813" s="2"/>
    </row>
    <row r="814" spans="1:6" ht="16.5" x14ac:dyDescent="0.3">
      <c r="A814" s="2"/>
      <c r="B814" s="2"/>
      <c r="C814" s="2"/>
      <c r="D814" s="2"/>
      <c r="E814" s="2"/>
      <c r="F814" s="2"/>
    </row>
    <row r="815" spans="1:6" ht="16.5" x14ac:dyDescent="0.3">
      <c r="A815" s="2"/>
      <c r="B815" s="2"/>
      <c r="C815" s="2"/>
      <c r="D815" s="2"/>
      <c r="E815" s="2"/>
      <c r="F815" s="2"/>
    </row>
    <row r="816" spans="1:6" ht="16.5" x14ac:dyDescent="0.3">
      <c r="A816" s="2"/>
      <c r="B816" s="2"/>
      <c r="C816" s="2"/>
      <c r="D816" s="2"/>
      <c r="E816" s="2"/>
      <c r="F816" s="2"/>
    </row>
    <row r="817" spans="1:6" ht="16.5" x14ac:dyDescent="0.3">
      <c r="A817" s="2"/>
      <c r="B817" s="2"/>
      <c r="C817" s="2"/>
      <c r="D817" s="2"/>
      <c r="E817" s="2"/>
      <c r="F817" s="2"/>
    </row>
    <row r="818" spans="1:6" ht="16.5" x14ac:dyDescent="0.3">
      <c r="A818" s="2"/>
      <c r="B818" s="2"/>
      <c r="C818" s="2"/>
      <c r="D818" s="2"/>
      <c r="E818" s="2"/>
      <c r="F818" s="2"/>
    </row>
    <row r="819" spans="1:6" ht="16.5" x14ac:dyDescent="0.3">
      <c r="A819" s="2"/>
      <c r="B819" s="2"/>
      <c r="C819" s="2"/>
      <c r="D819" s="2"/>
      <c r="E819" s="2"/>
      <c r="F819" s="2"/>
    </row>
    <row r="820" spans="1:6" ht="16.5" x14ac:dyDescent="0.3">
      <c r="A820" s="2"/>
      <c r="B820" s="2"/>
      <c r="C820" s="2"/>
      <c r="D820" s="2"/>
      <c r="E820" s="2"/>
      <c r="F820" s="2"/>
    </row>
    <row r="821" spans="1:6" ht="16.5" x14ac:dyDescent="0.3">
      <c r="A821" s="2"/>
      <c r="B821" s="2"/>
      <c r="C821" s="2"/>
      <c r="D821" s="2"/>
      <c r="E821" s="2"/>
      <c r="F821" s="2"/>
    </row>
    <row r="822" spans="1:6" ht="16.5" x14ac:dyDescent="0.3">
      <c r="A822" s="2"/>
      <c r="B822" s="2"/>
      <c r="C822" s="2"/>
      <c r="D822" s="2"/>
      <c r="E822" s="2"/>
      <c r="F822" s="2"/>
    </row>
    <row r="823" spans="1:6" ht="16.5" x14ac:dyDescent="0.3">
      <c r="A823" s="2"/>
      <c r="B823" s="2"/>
      <c r="C823" s="2"/>
      <c r="D823" s="2"/>
      <c r="E823" s="2"/>
      <c r="F823" s="2"/>
    </row>
    <row r="824" spans="1:6" ht="16.5" x14ac:dyDescent="0.3">
      <c r="A824" s="2"/>
      <c r="B824" s="2"/>
      <c r="C824" s="2"/>
      <c r="D824" s="2"/>
      <c r="E824" s="2"/>
      <c r="F824" s="2"/>
    </row>
    <row r="825" spans="1:6" ht="16.5" x14ac:dyDescent="0.3">
      <c r="A825" s="2"/>
      <c r="B825" s="2"/>
      <c r="C825" s="2"/>
      <c r="D825" s="2"/>
      <c r="E825" s="2"/>
      <c r="F825" s="2"/>
    </row>
    <row r="826" spans="1:6" ht="16.5" x14ac:dyDescent="0.3">
      <c r="A826" s="2"/>
      <c r="B826" s="2"/>
      <c r="C826" s="2"/>
      <c r="D826" s="2"/>
      <c r="E826" s="2"/>
      <c r="F826" s="2"/>
    </row>
    <row r="827" spans="1:6" ht="16.5" x14ac:dyDescent="0.3">
      <c r="A827" s="2"/>
      <c r="B827" s="2"/>
      <c r="C827" s="2"/>
      <c r="D827" s="2"/>
      <c r="E827" s="2"/>
      <c r="F827" s="2"/>
    </row>
    <row r="828" spans="1:6" ht="16.5" x14ac:dyDescent="0.3">
      <c r="A828" s="2"/>
      <c r="B828" s="2"/>
      <c r="C828" s="2"/>
      <c r="D828" s="2"/>
      <c r="E828" s="2"/>
      <c r="F828" s="2"/>
    </row>
    <row r="829" spans="1:6" ht="16.5" x14ac:dyDescent="0.3">
      <c r="A829" s="2"/>
      <c r="B829" s="2"/>
      <c r="C829" s="2"/>
      <c r="D829" s="2"/>
      <c r="E829" s="2"/>
      <c r="F829" s="2"/>
    </row>
    <row r="830" spans="1:6" ht="16.5" x14ac:dyDescent="0.3">
      <c r="A830" s="2"/>
      <c r="B830" s="2"/>
      <c r="C830" s="2"/>
      <c r="D830" s="2"/>
      <c r="E830" s="2"/>
      <c r="F830" s="2"/>
    </row>
    <row r="831" spans="1:6" ht="16.5" x14ac:dyDescent="0.3">
      <c r="A831" s="2"/>
      <c r="B831" s="2"/>
      <c r="C831" s="2"/>
      <c r="D831" s="2"/>
      <c r="E831" s="2"/>
      <c r="F831" s="2"/>
    </row>
    <row r="832" spans="1:6" ht="16.5" x14ac:dyDescent="0.3">
      <c r="A832" s="2"/>
      <c r="B832" s="2"/>
      <c r="C832" s="2"/>
      <c r="D832" s="2"/>
      <c r="E832" s="2"/>
      <c r="F832" s="2"/>
    </row>
    <row r="833" spans="1:6" ht="16.5" x14ac:dyDescent="0.3">
      <c r="A833" s="2"/>
      <c r="B833" s="2"/>
      <c r="C833" s="2"/>
      <c r="D833" s="2"/>
      <c r="E833" s="2"/>
      <c r="F833" s="2"/>
    </row>
    <row r="834" spans="1:6" ht="16.5" x14ac:dyDescent="0.3">
      <c r="A834" s="2"/>
      <c r="B834" s="2"/>
      <c r="C834" s="2"/>
      <c r="D834" s="2"/>
      <c r="E834" s="2"/>
      <c r="F834" s="2"/>
    </row>
    <row r="835" spans="1:6" ht="16.5" x14ac:dyDescent="0.3">
      <c r="A835" s="2"/>
      <c r="B835" s="2"/>
      <c r="C835" s="2"/>
      <c r="D835" s="2"/>
      <c r="E835" s="2"/>
      <c r="F835" s="2"/>
    </row>
    <row r="836" spans="1:6" ht="16.5" x14ac:dyDescent="0.3">
      <c r="A836" s="2"/>
      <c r="B836" s="2"/>
      <c r="C836" s="2"/>
      <c r="D836" s="2"/>
      <c r="E836" s="2"/>
      <c r="F836" s="2"/>
    </row>
    <row r="837" spans="1:6" ht="16.5" x14ac:dyDescent="0.3">
      <c r="A837" s="2"/>
      <c r="B837" s="2"/>
      <c r="C837" s="2"/>
      <c r="D837" s="2"/>
      <c r="E837" s="2"/>
      <c r="F837" s="2"/>
    </row>
    <row r="838" spans="1:6" ht="16.5" x14ac:dyDescent="0.3">
      <c r="A838" s="2"/>
      <c r="B838" s="2"/>
      <c r="C838" s="2"/>
      <c r="D838" s="2"/>
      <c r="E838" s="2"/>
      <c r="F838" s="2"/>
    </row>
    <row r="839" spans="1:6" ht="16.5" x14ac:dyDescent="0.3">
      <c r="A839" s="2"/>
      <c r="B839" s="2"/>
      <c r="C839" s="2"/>
      <c r="D839" s="2"/>
      <c r="E839" s="2"/>
      <c r="F839" s="2"/>
    </row>
    <row r="840" spans="1:6" ht="16.5" x14ac:dyDescent="0.3">
      <c r="A840" s="2"/>
      <c r="B840" s="2"/>
      <c r="C840" s="2"/>
      <c r="D840" s="2"/>
      <c r="E840" s="2"/>
      <c r="F840" s="2"/>
    </row>
    <row r="841" spans="1:6" ht="16.5" x14ac:dyDescent="0.3">
      <c r="A841" s="2"/>
      <c r="B841" s="2"/>
      <c r="C841" s="2"/>
      <c r="D841" s="2"/>
      <c r="E841" s="2"/>
      <c r="F841" s="2"/>
    </row>
    <row r="842" spans="1:6" ht="16.5" x14ac:dyDescent="0.3">
      <c r="A842" s="2"/>
      <c r="B842" s="2"/>
      <c r="C842" s="2"/>
      <c r="D842" s="2"/>
      <c r="E842" s="2"/>
      <c r="F842" s="2"/>
    </row>
    <row r="843" spans="1:6" ht="16.5" x14ac:dyDescent="0.3">
      <c r="A843" s="2"/>
      <c r="B843" s="2"/>
      <c r="C843" s="2"/>
      <c r="D843" s="2"/>
      <c r="E843" s="2"/>
      <c r="F843" s="2"/>
    </row>
    <row r="844" spans="1:6" ht="16.5" x14ac:dyDescent="0.3">
      <c r="A844" s="2"/>
      <c r="B844" s="2"/>
      <c r="C844" s="2"/>
      <c r="D844" s="2"/>
      <c r="E844" s="2"/>
      <c r="F844" s="2"/>
    </row>
    <row r="845" spans="1:6" ht="16.5" x14ac:dyDescent="0.3">
      <c r="A845" s="2"/>
      <c r="B845" s="2"/>
      <c r="C845" s="2"/>
      <c r="D845" s="2"/>
      <c r="E845" s="2"/>
      <c r="F845" s="2"/>
    </row>
    <row r="846" spans="1:6" ht="16.5" x14ac:dyDescent="0.3">
      <c r="A846" s="2"/>
      <c r="B846" s="2"/>
      <c r="C846" s="2"/>
      <c r="D846" s="2"/>
      <c r="E846" s="2"/>
      <c r="F846" s="2"/>
    </row>
    <row r="847" spans="1:6" ht="16.5" x14ac:dyDescent="0.3">
      <c r="A847" s="2"/>
      <c r="B847" s="2"/>
      <c r="C847" s="2"/>
      <c r="D847" s="2"/>
      <c r="E847" s="2"/>
      <c r="F847" s="2"/>
    </row>
    <row r="848" spans="1:6" ht="16.5" x14ac:dyDescent="0.3">
      <c r="A848" s="2"/>
      <c r="B848" s="2"/>
      <c r="C848" s="2"/>
      <c r="D848" s="2"/>
      <c r="E848" s="2"/>
      <c r="F848" s="2"/>
    </row>
    <row r="849" spans="1:6" ht="16.5" x14ac:dyDescent="0.3">
      <c r="A849" s="2"/>
      <c r="B849" s="2"/>
      <c r="C849" s="2"/>
      <c r="D849" s="2"/>
      <c r="E849" s="2"/>
      <c r="F849" s="2"/>
    </row>
    <row r="850" spans="1:6" ht="16.5" x14ac:dyDescent="0.3">
      <c r="A850" s="2"/>
      <c r="B850" s="2"/>
      <c r="C850" s="2"/>
      <c r="D850" s="2"/>
      <c r="E850" s="2"/>
      <c r="F850" s="2"/>
    </row>
    <row r="851" spans="1:6" ht="16.5" x14ac:dyDescent="0.3">
      <c r="A851" s="2"/>
      <c r="B851" s="2"/>
      <c r="C851" s="2"/>
      <c r="D851" s="2"/>
      <c r="E851" s="2"/>
      <c r="F851" s="2"/>
    </row>
    <row r="852" spans="1:6" ht="16.5" x14ac:dyDescent="0.3">
      <c r="A852" s="2"/>
      <c r="B852" s="2"/>
      <c r="C852" s="2"/>
      <c r="D852" s="2"/>
      <c r="E852" s="2"/>
      <c r="F852" s="2"/>
    </row>
    <row r="853" spans="1:6" ht="16.5" x14ac:dyDescent="0.3">
      <c r="A853" s="2"/>
      <c r="B853" s="2"/>
      <c r="C853" s="2"/>
      <c r="D853" s="2"/>
      <c r="E853" s="2"/>
      <c r="F853" s="2"/>
    </row>
    <row r="854" spans="1:6" ht="16.5" x14ac:dyDescent="0.3">
      <c r="A854" s="2"/>
      <c r="B854" s="2"/>
      <c r="C854" s="2"/>
      <c r="D854" s="2"/>
      <c r="E854" s="2"/>
      <c r="F854" s="2"/>
    </row>
    <row r="855" spans="1:6" ht="16.5" x14ac:dyDescent="0.3">
      <c r="A855" s="2"/>
      <c r="B855" s="2"/>
      <c r="C855" s="2"/>
      <c r="D855" s="2"/>
      <c r="E855" s="2"/>
      <c r="F855" s="2"/>
    </row>
    <row r="856" spans="1:6" ht="16.5" x14ac:dyDescent="0.3">
      <c r="A856" s="2"/>
      <c r="B856" s="2"/>
      <c r="C856" s="2"/>
      <c r="D856" s="2"/>
      <c r="E856" s="2"/>
      <c r="F856" s="2"/>
    </row>
    <row r="857" spans="1:6" ht="16.5" x14ac:dyDescent="0.3">
      <c r="A857" s="2"/>
      <c r="B857" s="2"/>
      <c r="C857" s="2"/>
      <c r="D857" s="2"/>
      <c r="E857" s="2"/>
      <c r="F857" s="2"/>
    </row>
    <row r="858" spans="1:6" ht="16.5" x14ac:dyDescent="0.3">
      <c r="A858" s="2"/>
      <c r="B858" s="2"/>
      <c r="C858" s="2"/>
      <c r="D858" s="2"/>
      <c r="E858" s="2"/>
      <c r="F858" s="2"/>
    </row>
    <row r="859" spans="1:6" ht="16.5" x14ac:dyDescent="0.3">
      <c r="A859" s="2"/>
      <c r="B859" s="2"/>
      <c r="C859" s="2"/>
      <c r="D859" s="2"/>
      <c r="E859" s="2"/>
      <c r="F859" s="2"/>
    </row>
    <row r="860" spans="1:6" ht="16.5" x14ac:dyDescent="0.3">
      <c r="A860" s="2"/>
      <c r="B860" s="2"/>
      <c r="C860" s="2"/>
      <c r="D860" s="2"/>
      <c r="E860" s="2"/>
      <c r="F860" s="2"/>
    </row>
    <row r="861" spans="1:6" ht="16.5" x14ac:dyDescent="0.3">
      <c r="A861" s="2"/>
      <c r="B861" s="2"/>
      <c r="C861" s="2"/>
      <c r="D861" s="2"/>
      <c r="E861" s="2"/>
      <c r="F861" s="2"/>
    </row>
    <row r="862" spans="1:6" ht="16.5" x14ac:dyDescent="0.3">
      <c r="A862" s="2"/>
      <c r="B862" s="2"/>
      <c r="C862" s="2"/>
      <c r="D862" s="2"/>
      <c r="E862" s="2"/>
      <c r="F862" s="2"/>
    </row>
    <row r="863" spans="1:6" ht="16.5" x14ac:dyDescent="0.3">
      <c r="A863" s="2"/>
      <c r="B863" s="2"/>
      <c r="C863" s="2"/>
      <c r="D863" s="2"/>
      <c r="E863" s="2"/>
      <c r="F863" s="2"/>
    </row>
    <row r="864" spans="1:6" ht="16.5" x14ac:dyDescent="0.3">
      <c r="A864" s="2"/>
      <c r="B864" s="2"/>
      <c r="C864" s="2"/>
      <c r="D864" s="2"/>
      <c r="E864" s="2"/>
      <c r="F864" s="2"/>
    </row>
    <row r="865" spans="1:6" ht="16.5" x14ac:dyDescent="0.3">
      <c r="A865" s="2"/>
      <c r="B865" s="2"/>
      <c r="C865" s="2"/>
      <c r="D865" s="2"/>
      <c r="E865" s="2"/>
      <c r="F865" s="2"/>
    </row>
    <row r="866" spans="1:6" ht="16.5" x14ac:dyDescent="0.3">
      <c r="A866" s="2"/>
      <c r="B866" s="2"/>
      <c r="C866" s="2"/>
      <c r="D866" s="2"/>
      <c r="E866" s="2"/>
      <c r="F866" s="2"/>
    </row>
    <row r="867" spans="1:6" ht="16.5" x14ac:dyDescent="0.3">
      <c r="A867" s="2"/>
      <c r="B867" s="2"/>
      <c r="C867" s="2"/>
      <c r="D867" s="2"/>
      <c r="E867" s="2"/>
      <c r="F867" s="2"/>
    </row>
    <row r="868" spans="1:6" ht="16.5" x14ac:dyDescent="0.3">
      <c r="A868" s="2"/>
      <c r="B868" s="2"/>
      <c r="C868" s="2"/>
      <c r="D868" s="2"/>
      <c r="E868" s="2"/>
      <c r="F868" s="2"/>
    </row>
    <row r="869" spans="1:6" ht="16.5" x14ac:dyDescent="0.3">
      <c r="A869" s="2"/>
      <c r="B869" s="2"/>
      <c r="C869" s="2"/>
      <c r="D869" s="2"/>
      <c r="E869" s="2"/>
      <c r="F869" s="2"/>
    </row>
    <row r="870" spans="1:6" ht="16.5" x14ac:dyDescent="0.3">
      <c r="A870" s="2"/>
      <c r="B870" s="2"/>
      <c r="C870" s="2"/>
      <c r="D870" s="2"/>
      <c r="E870" s="2"/>
      <c r="F870" s="2"/>
    </row>
    <row r="871" spans="1:6" ht="16.5" x14ac:dyDescent="0.3">
      <c r="A871" s="2"/>
      <c r="B871" s="2"/>
      <c r="C871" s="2"/>
      <c r="D871" s="2"/>
      <c r="E871" s="2"/>
      <c r="F871" s="2"/>
    </row>
    <row r="872" spans="1:6" ht="16.5" x14ac:dyDescent="0.3">
      <c r="A872" s="2"/>
      <c r="B872" s="2"/>
      <c r="C872" s="2"/>
      <c r="D872" s="2"/>
      <c r="E872" s="2"/>
      <c r="F872" s="2"/>
    </row>
    <row r="873" spans="1:6" ht="16.5" x14ac:dyDescent="0.3">
      <c r="A873" s="2"/>
      <c r="B873" s="2"/>
      <c r="C873" s="2"/>
      <c r="D873" s="2"/>
      <c r="E873" s="2"/>
      <c r="F873" s="2"/>
    </row>
    <row r="874" spans="1:6" ht="16.5" x14ac:dyDescent="0.3">
      <c r="A874" s="2"/>
      <c r="B874" s="2"/>
      <c r="C874" s="2"/>
      <c r="D874" s="2"/>
      <c r="E874" s="2"/>
      <c r="F874" s="2"/>
    </row>
    <row r="875" spans="1:6" ht="16.5" x14ac:dyDescent="0.3">
      <c r="A875" s="2"/>
      <c r="B875" s="2"/>
      <c r="C875" s="2"/>
      <c r="D875" s="2"/>
      <c r="E875" s="2"/>
      <c r="F875" s="2"/>
    </row>
    <row r="876" spans="1:6" ht="16.5" x14ac:dyDescent="0.3">
      <c r="A876" s="2"/>
      <c r="B876" s="2"/>
      <c r="C876" s="2"/>
      <c r="D876" s="2"/>
      <c r="E876" s="2"/>
      <c r="F876" s="2"/>
    </row>
    <row r="877" spans="1:6" ht="16.5" x14ac:dyDescent="0.3">
      <c r="A877" s="2"/>
      <c r="B877" s="2"/>
      <c r="C877" s="2"/>
      <c r="D877" s="2"/>
      <c r="E877" s="2"/>
      <c r="F877" s="2"/>
    </row>
    <row r="878" spans="1:6" ht="16.5" x14ac:dyDescent="0.3">
      <c r="A878" s="2"/>
      <c r="B878" s="2"/>
      <c r="C878" s="2"/>
      <c r="D878" s="2"/>
      <c r="E878" s="2"/>
      <c r="F878" s="2"/>
    </row>
    <row r="879" spans="1:6" ht="16.5" x14ac:dyDescent="0.3">
      <c r="A879" s="2"/>
      <c r="B879" s="2"/>
      <c r="C879" s="2"/>
      <c r="D879" s="2"/>
      <c r="E879" s="2"/>
      <c r="F879" s="2"/>
    </row>
    <row r="880" spans="1:6" ht="16.5" x14ac:dyDescent="0.3">
      <c r="A880" s="2"/>
      <c r="B880" s="2"/>
      <c r="C880" s="2"/>
      <c r="D880" s="2"/>
      <c r="E880" s="2"/>
      <c r="F880" s="2"/>
    </row>
    <row r="881" spans="1:6" ht="16.5" x14ac:dyDescent="0.3">
      <c r="A881" s="2"/>
      <c r="B881" s="2"/>
      <c r="C881" s="2"/>
      <c r="D881" s="2"/>
      <c r="E881" s="2"/>
      <c r="F881" s="2"/>
    </row>
    <row r="882" spans="1:6" ht="16.5" x14ac:dyDescent="0.3">
      <c r="A882" s="2"/>
      <c r="B882" s="2"/>
      <c r="C882" s="2"/>
      <c r="D882" s="2"/>
      <c r="E882" s="2"/>
      <c r="F882" s="2"/>
    </row>
    <row r="883" spans="1:6" ht="16.5" x14ac:dyDescent="0.3">
      <c r="A883" s="2"/>
      <c r="B883" s="2"/>
      <c r="C883" s="2"/>
      <c r="D883" s="2"/>
      <c r="E883" s="2"/>
      <c r="F883" s="2"/>
    </row>
    <row r="884" spans="1:6" ht="16.5" x14ac:dyDescent="0.3">
      <c r="A884" s="2"/>
      <c r="B884" s="2"/>
      <c r="C884" s="2"/>
      <c r="D884" s="2"/>
      <c r="E884" s="2"/>
      <c r="F884" s="2"/>
    </row>
    <row r="885" spans="1:6" ht="16.5" x14ac:dyDescent="0.3">
      <c r="A885" s="2"/>
      <c r="B885" s="2"/>
      <c r="C885" s="2"/>
      <c r="D885" s="2"/>
      <c r="E885" s="2"/>
      <c r="F885" s="2"/>
    </row>
    <row r="886" spans="1:6" ht="16.5" x14ac:dyDescent="0.3">
      <c r="A886" s="2"/>
      <c r="B886" s="2"/>
      <c r="C886" s="2"/>
      <c r="D886" s="2"/>
      <c r="E886" s="2"/>
      <c r="F886" s="2"/>
    </row>
    <row r="887" spans="1:6" ht="16.5" x14ac:dyDescent="0.3">
      <c r="A887" s="2"/>
      <c r="B887" s="2"/>
      <c r="C887" s="2"/>
      <c r="D887" s="2"/>
      <c r="E887" s="2"/>
      <c r="F887" s="2"/>
    </row>
    <row r="888" spans="1:6" ht="16.5" x14ac:dyDescent="0.3">
      <c r="A888" s="2"/>
      <c r="B888" s="2"/>
      <c r="C888" s="2"/>
      <c r="D888" s="2"/>
      <c r="E888" s="2"/>
      <c r="F888" s="2"/>
    </row>
    <row r="889" spans="1:6" ht="16.5" x14ac:dyDescent="0.3">
      <c r="A889" s="2"/>
      <c r="B889" s="2"/>
      <c r="C889" s="2"/>
      <c r="D889" s="2"/>
      <c r="E889" s="2"/>
      <c r="F889" s="2"/>
    </row>
    <row r="890" spans="1:6" ht="16.5" x14ac:dyDescent="0.3">
      <c r="A890" s="2"/>
      <c r="B890" s="2"/>
      <c r="C890" s="2"/>
      <c r="D890" s="2"/>
      <c r="E890" s="2"/>
      <c r="F890" s="2"/>
    </row>
    <row r="891" spans="1:6" ht="16.5" x14ac:dyDescent="0.3">
      <c r="A891" s="2"/>
      <c r="B891" s="2"/>
      <c r="C891" s="2"/>
      <c r="D891" s="2"/>
      <c r="E891" s="2"/>
      <c r="F891" s="2"/>
    </row>
    <row r="892" spans="1:6" ht="16.5" x14ac:dyDescent="0.3">
      <c r="A892" s="2"/>
      <c r="B892" s="2"/>
      <c r="C892" s="2"/>
      <c r="D892" s="2"/>
      <c r="E892" s="2"/>
      <c r="F892" s="2"/>
    </row>
    <row r="893" spans="1:6" ht="16.5" x14ac:dyDescent="0.3">
      <c r="A893" s="2"/>
      <c r="B893" s="2"/>
      <c r="C893" s="2"/>
      <c r="D893" s="2"/>
      <c r="E893" s="2"/>
      <c r="F893" s="2"/>
    </row>
    <row r="894" spans="1:6" ht="16.5" x14ac:dyDescent="0.3">
      <c r="A894" s="2"/>
      <c r="B894" s="2"/>
      <c r="C894" s="2"/>
      <c r="D894" s="2"/>
      <c r="E894" s="2"/>
      <c r="F894" s="2"/>
    </row>
    <row r="895" spans="1:6" ht="16.5" x14ac:dyDescent="0.3">
      <c r="A895" s="2"/>
      <c r="B895" s="2"/>
      <c r="C895" s="2"/>
      <c r="D895" s="2"/>
      <c r="E895" s="2"/>
      <c r="F895" s="2"/>
    </row>
    <row r="896" spans="1:6" ht="16.5" x14ac:dyDescent="0.3">
      <c r="A896" s="2"/>
      <c r="B896" s="2"/>
      <c r="C896" s="2"/>
      <c r="D896" s="2"/>
      <c r="E896" s="2"/>
      <c r="F896" s="2"/>
    </row>
    <row r="897" spans="1:6" ht="16.5" x14ac:dyDescent="0.3">
      <c r="A897" s="2"/>
      <c r="B897" s="2"/>
      <c r="C897" s="2"/>
      <c r="D897" s="2"/>
      <c r="E897" s="2"/>
      <c r="F897" s="2"/>
    </row>
    <row r="898" spans="1:6" ht="16.5" x14ac:dyDescent="0.3">
      <c r="A898" s="2"/>
      <c r="B898" s="2"/>
      <c r="C898" s="2"/>
      <c r="D898" s="2"/>
      <c r="E898" s="2"/>
      <c r="F898" s="2"/>
    </row>
    <row r="899" spans="1:6" ht="16.5" x14ac:dyDescent="0.3">
      <c r="A899" s="2"/>
      <c r="B899" s="2"/>
      <c r="C899" s="2"/>
      <c r="D899" s="2"/>
      <c r="E899" s="2"/>
      <c r="F899" s="2"/>
    </row>
    <row r="900" spans="1:6" ht="16.5" x14ac:dyDescent="0.3">
      <c r="A900" s="2"/>
      <c r="B900" s="2"/>
      <c r="C900" s="2"/>
      <c r="D900" s="2"/>
      <c r="E900" s="2"/>
      <c r="F900" s="2"/>
    </row>
    <row r="901" spans="1:6" ht="16.5" x14ac:dyDescent="0.3">
      <c r="A901" s="2"/>
      <c r="B901" s="2"/>
      <c r="C901" s="2"/>
      <c r="D901" s="2"/>
      <c r="E901" s="2"/>
      <c r="F901" s="2"/>
    </row>
    <row r="902" spans="1:6" ht="16.5" x14ac:dyDescent="0.3">
      <c r="A902" s="2"/>
      <c r="B902" s="2"/>
      <c r="C902" s="2"/>
      <c r="D902" s="2"/>
      <c r="E902" s="2"/>
      <c r="F902" s="2"/>
    </row>
    <row r="903" spans="1:6" ht="16.5" x14ac:dyDescent="0.3">
      <c r="A903" s="2"/>
      <c r="B903" s="2"/>
      <c r="C903" s="2"/>
      <c r="D903" s="2"/>
      <c r="E903" s="2"/>
      <c r="F903" s="2"/>
    </row>
    <row r="904" spans="1:6" ht="16.5" x14ac:dyDescent="0.3">
      <c r="A904" s="2"/>
      <c r="B904" s="2"/>
      <c r="C904" s="2"/>
      <c r="D904" s="2"/>
      <c r="E904" s="2"/>
      <c r="F904" s="2"/>
    </row>
    <row r="905" spans="1:6" ht="16.5" x14ac:dyDescent="0.3">
      <c r="A905" s="2"/>
      <c r="B905" s="2"/>
      <c r="C905" s="2"/>
      <c r="D905" s="2"/>
      <c r="E905" s="2"/>
      <c r="F905" s="2"/>
    </row>
    <row r="906" spans="1:6" ht="16.5" x14ac:dyDescent="0.3">
      <c r="A906" s="2"/>
      <c r="B906" s="2"/>
      <c r="C906" s="2"/>
      <c r="D906" s="2"/>
      <c r="E906" s="2"/>
      <c r="F906" s="2"/>
    </row>
    <row r="907" spans="1:6" ht="16.5" x14ac:dyDescent="0.3">
      <c r="A907" s="2"/>
      <c r="B907" s="2"/>
      <c r="C907" s="2"/>
      <c r="D907" s="2"/>
      <c r="E907" s="2"/>
      <c r="F907" s="2"/>
    </row>
    <row r="908" spans="1:6" ht="16.5" x14ac:dyDescent="0.3">
      <c r="A908" s="2"/>
      <c r="B908" s="2"/>
      <c r="C908" s="2"/>
      <c r="D908" s="2"/>
      <c r="E908" s="2"/>
      <c r="F908" s="2"/>
    </row>
    <row r="909" spans="1:6" ht="16.5" x14ac:dyDescent="0.3">
      <c r="A909" s="2"/>
      <c r="B909" s="2"/>
      <c r="C909" s="2"/>
      <c r="D909" s="2"/>
      <c r="E909" s="2"/>
      <c r="F909" s="2"/>
    </row>
    <row r="910" spans="1:6" ht="16.5" x14ac:dyDescent="0.3">
      <c r="A910" s="2"/>
      <c r="B910" s="2"/>
      <c r="C910" s="2"/>
      <c r="D910" s="2"/>
      <c r="E910" s="2"/>
      <c r="F910" s="2"/>
    </row>
    <row r="911" spans="1:6" ht="16.5" x14ac:dyDescent="0.3">
      <c r="A911" s="2"/>
      <c r="B911" s="2"/>
      <c r="C911" s="2"/>
      <c r="D911" s="2"/>
      <c r="E911" s="2"/>
      <c r="F911" s="2"/>
    </row>
    <row r="912" spans="1:6" ht="16.5" x14ac:dyDescent="0.3">
      <c r="A912" s="2"/>
      <c r="B912" s="2"/>
      <c r="C912" s="2"/>
      <c r="D912" s="2"/>
      <c r="E912" s="2"/>
      <c r="F912" s="2"/>
    </row>
    <row r="913" spans="1:6" ht="16.5" x14ac:dyDescent="0.3">
      <c r="A913" s="2"/>
      <c r="B913" s="2"/>
      <c r="C913" s="2"/>
      <c r="D913" s="2"/>
      <c r="E913" s="2"/>
      <c r="F913" s="2"/>
    </row>
    <row r="914" spans="1:6" ht="16.5" x14ac:dyDescent="0.3">
      <c r="A914" s="2"/>
      <c r="B914" s="2"/>
      <c r="C914" s="2"/>
      <c r="D914" s="2"/>
      <c r="E914" s="2"/>
      <c r="F914" s="2"/>
    </row>
    <row r="915" spans="1:6" ht="16.5" x14ac:dyDescent="0.3">
      <c r="A915" s="2"/>
      <c r="B915" s="2"/>
      <c r="C915" s="2"/>
      <c r="D915" s="2"/>
      <c r="E915" s="2"/>
      <c r="F915" s="2"/>
    </row>
    <row r="916" spans="1:6" ht="16.5" x14ac:dyDescent="0.3">
      <c r="A916" s="2"/>
      <c r="B916" s="2"/>
      <c r="C916" s="2"/>
      <c r="D916" s="2"/>
      <c r="E916" s="2"/>
      <c r="F916" s="2"/>
    </row>
    <row r="917" spans="1:6" ht="16.5" x14ac:dyDescent="0.3">
      <c r="A917" s="2"/>
      <c r="B917" s="2"/>
      <c r="C917" s="2"/>
      <c r="D917" s="2"/>
      <c r="E917" s="2"/>
      <c r="F917" s="2"/>
    </row>
    <row r="918" spans="1:6" ht="16.5" x14ac:dyDescent="0.3">
      <c r="A918" s="2"/>
      <c r="B918" s="2"/>
      <c r="C918" s="2"/>
      <c r="D918" s="2"/>
      <c r="E918" s="2"/>
      <c r="F918" s="2"/>
    </row>
    <row r="919" spans="1:6" ht="16.5" x14ac:dyDescent="0.3">
      <c r="A919" s="2"/>
      <c r="B919" s="2"/>
      <c r="C919" s="2"/>
      <c r="D919" s="2"/>
      <c r="E919" s="2"/>
      <c r="F919" s="2"/>
    </row>
    <row r="920" spans="1:6" ht="16.5" x14ac:dyDescent="0.3">
      <c r="A920" s="2"/>
      <c r="B920" s="2"/>
      <c r="C920" s="2"/>
      <c r="D920" s="2"/>
      <c r="E920" s="2"/>
      <c r="F920" s="2"/>
    </row>
    <row r="921" spans="1:6" ht="16.5" x14ac:dyDescent="0.3">
      <c r="A921" s="2"/>
      <c r="B921" s="2"/>
      <c r="C921" s="2"/>
      <c r="D921" s="2"/>
      <c r="E921" s="2"/>
      <c r="F921" s="2"/>
    </row>
    <row r="922" spans="1:6" ht="16.5" x14ac:dyDescent="0.3">
      <c r="A922" s="2"/>
      <c r="B922" s="2"/>
      <c r="C922" s="2"/>
      <c r="D922" s="2"/>
      <c r="E922" s="2"/>
      <c r="F922" s="2"/>
    </row>
    <row r="923" spans="1:6" ht="16.5" x14ac:dyDescent="0.3">
      <c r="A923" s="2"/>
      <c r="B923" s="2"/>
      <c r="C923" s="2"/>
      <c r="D923" s="2"/>
      <c r="E923" s="2"/>
      <c r="F923" s="2"/>
    </row>
    <row r="924" spans="1:6" ht="16.5" x14ac:dyDescent="0.3">
      <c r="A924" s="2"/>
      <c r="B924" s="2"/>
      <c r="C924" s="2"/>
      <c r="D924" s="2"/>
      <c r="E924" s="2"/>
      <c r="F924" s="2"/>
    </row>
    <row r="925" spans="1:6" ht="16.5" x14ac:dyDescent="0.3">
      <c r="A925" s="2"/>
      <c r="B925" s="2"/>
      <c r="C925" s="2"/>
      <c r="D925" s="2"/>
      <c r="E925" s="2"/>
      <c r="F925" s="2"/>
    </row>
    <row r="926" spans="1:6" ht="16.5" x14ac:dyDescent="0.3">
      <c r="A926" s="2"/>
      <c r="B926" s="2"/>
      <c r="C926" s="2"/>
      <c r="D926" s="2"/>
      <c r="E926" s="2"/>
      <c r="F926" s="2"/>
    </row>
    <row r="927" spans="1:6" ht="16.5" x14ac:dyDescent="0.3">
      <c r="A927" s="2"/>
      <c r="B927" s="2"/>
      <c r="C927" s="2"/>
      <c r="D927" s="2"/>
      <c r="E927" s="2"/>
      <c r="F927" s="2"/>
    </row>
    <row r="928" spans="1:6" ht="16.5" x14ac:dyDescent="0.3">
      <c r="A928" s="2"/>
      <c r="B928" s="2"/>
      <c r="C928" s="2"/>
      <c r="D928" s="2"/>
      <c r="E928" s="2"/>
      <c r="F928" s="2"/>
    </row>
    <row r="929" spans="1:6" ht="16.5" x14ac:dyDescent="0.3">
      <c r="A929" s="2"/>
      <c r="B929" s="2"/>
      <c r="C929" s="2"/>
      <c r="D929" s="2"/>
      <c r="E929" s="2"/>
      <c r="F929" s="2"/>
    </row>
    <row r="930" spans="1:6" ht="16.5" x14ac:dyDescent="0.3">
      <c r="A930" s="2"/>
      <c r="B930" s="2"/>
      <c r="C930" s="2"/>
      <c r="D930" s="2"/>
      <c r="E930" s="2"/>
      <c r="F930" s="2"/>
    </row>
    <row r="931" spans="1:6" ht="16.5" x14ac:dyDescent="0.3">
      <c r="A931" s="2"/>
      <c r="B931" s="2"/>
      <c r="C931" s="2"/>
      <c r="D931" s="2"/>
      <c r="E931" s="2"/>
      <c r="F931" s="2"/>
    </row>
    <row r="932" spans="1:6" ht="16.5" x14ac:dyDescent="0.3">
      <c r="A932" s="2"/>
      <c r="B932" s="2"/>
      <c r="C932" s="2"/>
      <c r="D932" s="2"/>
      <c r="E932" s="2"/>
      <c r="F932" s="2"/>
    </row>
    <row r="933" spans="1:6" ht="16.5" x14ac:dyDescent="0.3">
      <c r="A933" s="2"/>
      <c r="B933" s="2"/>
      <c r="C933" s="2"/>
      <c r="D933" s="2"/>
      <c r="E933" s="2"/>
      <c r="F933" s="2"/>
    </row>
    <row r="934" spans="1:6" ht="16.5" x14ac:dyDescent="0.3">
      <c r="A934" s="2"/>
      <c r="B934" s="2"/>
      <c r="C934" s="2"/>
      <c r="D934" s="2"/>
      <c r="E934" s="2"/>
      <c r="F934" s="2"/>
    </row>
    <row r="935" spans="1:6" ht="16.5" x14ac:dyDescent="0.3">
      <c r="A935" s="2"/>
      <c r="B935" s="2"/>
      <c r="C935" s="2"/>
      <c r="D935" s="2"/>
      <c r="E935" s="2"/>
      <c r="F935" s="2"/>
    </row>
    <row r="936" spans="1:6" ht="16.5" x14ac:dyDescent="0.3">
      <c r="A936" s="2"/>
      <c r="B936" s="2"/>
      <c r="C936" s="2"/>
      <c r="D936" s="2"/>
      <c r="E936" s="2"/>
      <c r="F936" s="2"/>
    </row>
    <row r="937" spans="1:6" ht="16.5" x14ac:dyDescent="0.3">
      <c r="A937" s="2"/>
      <c r="B937" s="2"/>
      <c r="C937" s="2"/>
      <c r="D937" s="2"/>
      <c r="E937" s="2"/>
      <c r="F937" s="2"/>
    </row>
    <row r="938" spans="1:6" ht="16.5" x14ac:dyDescent="0.3">
      <c r="A938" s="2"/>
      <c r="B938" s="2"/>
      <c r="C938" s="2"/>
      <c r="D938" s="2"/>
      <c r="E938" s="2"/>
      <c r="F938" s="2"/>
    </row>
    <row r="939" spans="1:6" ht="16.5" x14ac:dyDescent="0.3">
      <c r="A939" s="2"/>
      <c r="B939" s="2"/>
      <c r="C939" s="2"/>
      <c r="D939" s="2"/>
      <c r="E939" s="2"/>
      <c r="F939" s="2"/>
    </row>
    <row r="940" spans="1:6" ht="16.5" x14ac:dyDescent="0.3">
      <c r="A940" s="2"/>
      <c r="B940" s="2"/>
      <c r="C940" s="2"/>
      <c r="D940" s="2"/>
      <c r="E940" s="2"/>
      <c r="F940" s="2"/>
    </row>
    <row r="941" spans="1:6" ht="16.5" x14ac:dyDescent="0.3">
      <c r="A941" s="2"/>
      <c r="B941" s="2"/>
      <c r="C941" s="2"/>
      <c r="D941" s="2"/>
      <c r="E941" s="2"/>
      <c r="F941" s="2"/>
    </row>
    <row r="942" spans="1:6" ht="16.5" x14ac:dyDescent="0.3">
      <c r="A942" s="2"/>
      <c r="B942" s="2"/>
      <c r="C942" s="2"/>
      <c r="D942" s="2"/>
      <c r="E942" s="2"/>
      <c r="F942" s="2"/>
    </row>
    <row r="943" spans="1:6" ht="16.5" x14ac:dyDescent="0.3">
      <c r="A943" s="2"/>
      <c r="B943" s="2"/>
      <c r="C943" s="2"/>
      <c r="D943" s="2"/>
      <c r="E943" s="2"/>
      <c r="F943" s="2"/>
    </row>
    <row r="944" spans="1:6" ht="16.5" x14ac:dyDescent="0.3">
      <c r="A944" s="2"/>
      <c r="B944" s="2"/>
      <c r="C944" s="2"/>
      <c r="D944" s="2"/>
      <c r="E944" s="2"/>
      <c r="F944" s="2"/>
    </row>
    <row r="945" spans="1:6" ht="16.5" x14ac:dyDescent="0.3">
      <c r="A945" s="2"/>
      <c r="B945" s="2"/>
      <c r="C945" s="2"/>
      <c r="D945" s="2"/>
      <c r="E945" s="2"/>
      <c r="F945" s="2"/>
    </row>
    <row r="946" spans="1:6" ht="16.5" x14ac:dyDescent="0.3">
      <c r="A946" s="2"/>
      <c r="B946" s="2"/>
      <c r="C946" s="2"/>
      <c r="D946" s="2"/>
      <c r="E946" s="2"/>
      <c r="F946" s="2"/>
    </row>
    <row r="947" spans="1:6" ht="16.5" x14ac:dyDescent="0.3">
      <c r="A947" s="2"/>
      <c r="B947" s="2"/>
      <c r="C947" s="2"/>
      <c r="D947" s="2"/>
      <c r="E947" s="2"/>
      <c r="F947" s="2"/>
    </row>
    <row r="948" spans="1:6" ht="16.5" x14ac:dyDescent="0.3">
      <c r="A948" s="2"/>
      <c r="B948" s="2"/>
      <c r="C948" s="2"/>
      <c r="D948" s="2"/>
      <c r="E948" s="2"/>
      <c r="F948" s="2"/>
    </row>
    <row r="949" spans="1:6" ht="16.5" x14ac:dyDescent="0.3">
      <c r="A949" s="2"/>
      <c r="B949" s="2"/>
      <c r="C949" s="2"/>
      <c r="D949" s="2"/>
      <c r="E949" s="2"/>
      <c r="F949" s="2"/>
    </row>
    <row r="950" spans="1:6" ht="16.5" x14ac:dyDescent="0.3">
      <c r="A950" s="2"/>
      <c r="B950" s="2"/>
      <c r="C950" s="2"/>
      <c r="D950" s="2"/>
      <c r="E950" s="2"/>
      <c r="F950" s="2"/>
    </row>
    <row r="951" spans="1:6" ht="16.5" x14ac:dyDescent="0.3">
      <c r="A951" s="2"/>
      <c r="B951" s="2"/>
      <c r="C951" s="2"/>
      <c r="D951" s="2"/>
      <c r="E951" s="2"/>
      <c r="F951" s="2"/>
    </row>
    <row r="952" spans="1:6" ht="16.5" x14ac:dyDescent="0.3">
      <c r="A952" s="2"/>
      <c r="B952" s="2"/>
      <c r="C952" s="2"/>
      <c r="D952" s="2"/>
      <c r="E952" s="2"/>
      <c r="F952" s="2"/>
    </row>
    <row r="953" spans="1:6" ht="16.5" x14ac:dyDescent="0.3">
      <c r="A953" s="2"/>
      <c r="B953" s="2"/>
      <c r="C953" s="2"/>
      <c r="D953" s="2"/>
      <c r="E953" s="2"/>
      <c r="F953" s="2"/>
    </row>
    <row r="954" spans="1:6" ht="16.5" x14ac:dyDescent="0.3">
      <c r="A954" s="2"/>
      <c r="B954" s="2"/>
      <c r="C954" s="2"/>
      <c r="D954" s="2"/>
      <c r="E954" s="2"/>
      <c r="F954" s="2"/>
    </row>
    <row r="955" spans="1:6" ht="16.5" x14ac:dyDescent="0.3">
      <c r="A955" s="2"/>
      <c r="B955" s="2"/>
      <c r="C955" s="2"/>
      <c r="D955" s="2"/>
      <c r="E955" s="2"/>
      <c r="F955" s="2"/>
    </row>
    <row r="956" spans="1:6" ht="16.5" x14ac:dyDescent="0.3">
      <c r="A956" s="2"/>
      <c r="B956" s="2"/>
      <c r="C956" s="2"/>
      <c r="D956" s="2"/>
      <c r="E956" s="2"/>
      <c r="F956" s="2"/>
    </row>
    <row r="957" spans="1:6" ht="16.5" x14ac:dyDescent="0.3">
      <c r="A957" s="2"/>
      <c r="B957" s="2"/>
      <c r="C957" s="2"/>
      <c r="D957" s="2"/>
      <c r="E957" s="2"/>
      <c r="F957" s="2"/>
    </row>
    <row r="958" spans="1:6" ht="16.5" x14ac:dyDescent="0.3">
      <c r="A958" s="2"/>
      <c r="B958" s="2"/>
      <c r="C958" s="2"/>
      <c r="D958" s="2"/>
      <c r="E958" s="2"/>
      <c r="F958" s="2"/>
    </row>
    <row r="959" spans="1:6" ht="16.5" x14ac:dyDescent="0.3">
      <c r="A959" s="2"/>
      <c r="B959" s="2"/>
      <c r="C959" s="2"/>
      <c r="D959" s="2"/>
      <c r="E959" s="2"/>
      <c r="F959" s="2"/>
    </row>
    <row r="960" spans="1:6" ht="16.5" x14ac:dyDescent="0.3">
      <c r="A960" s="2"/>
      <c r="B960" s="2"/>
      <c r="C960" s="2"/>
      <c r="D960" s="2"/>
      <c r="E960" s="2"/>
      <c r="F960" s="2"/>
    </row>
    <row r="961" spans="1:6" ht="16.5" x14ac:dyDescent="0.3">
      <c r="A961" s="2"/>
      <c r="B961" s="2"/>
      <c r="C961" s="2"/>
      <c r="D961" s="2"/>
      <c r="E961" s="2"/>
      <c r="F961" s="2"/>
    </row>
    <row r="962" spans="1:6" ht="16.5" x14ac:dyDescent="0.3">
      <c r="A962" s="2"/>
      <c r="B962" s="2"/>
      <c r="C962" s="2"/>
      <c r="D962" s="2"/>
      <c r="E962" s="2"/>
      <c r="F962" s="2"/>
    </row>
    <row r="963" spans="1:6" ht="16.5" x14ac:dyDescent="0.3">
      <c r="A963" s="2"/>
      <c r="B963" s="2"/>
      <c r="C963" s="2"/>
      <c r="D963" s="2"/>
      <c r="E963" s="2"/>
      <c r="F963" s="2"/>
    </row>
    <row r="964" spans="1:6" ht="16.5" x14ac:dyDescent="0.3">
      <c r="A964" s="2"/>
      <c r="B964" s="2"/>
      <c r="C964" s="2"/>
      <c r="D964" s="2"/>
      <c r="E964" s="2"/>
      <c r="F964" s="2"/>
    </row>
    <row r="965" spans="1:6" ht="16.5" x14ac:dyDescent="0.3">
      <c r="A965" s="2"/>
      <c r="B965" s="2"/>
      <c r="C965" s="2"/>
      <c r="D965" s="2"/>
      <c r="E965" s="2"/>
      <c r="F965" s="2"/>
    </row>
    <row r="966" spans="1:6" ht="16.5" x14ac:dyDescent="0.3">
      <c r="A966" s="2"/>
      <c r="B966" s="2"/>
      <c r="C966" s="2"/>
      <c r="D966" s="2"/>
      <c r="E966" s="2"/>
      <c r="F966" s="2"/>
    </row>
    <row r="967" spans="1:6" ht="16.5" x14ac:dyDescent="0.3">
      <c r="A967" s="2"/>
      <c r="B967" s="2"/>
      <c r="C967" s="2"/>
      <c r="D967" s="2"/>
      <c r="E967" s="2"/>
      <c r="F967" s="2"/>
    </row>
    <row r="968" spans="1:6" ht="16.5" x14ac:dyDescent="0.3">
      <c r="A968" s="2"/>
      <c r="B968" s="2"/>
      <c r="C968" s="2"/>
      <c r="D968" s="2"/>
      <c r="E968" s="2"/>
      <c r="F968" s="2"/>
    </row>
    <row r="969" spans="1:6" ht="16.5" x14ac:dyDescent="0.3">
      <c r="A969" s="2"/>
      <c r="B969" s="2"/>
      <c r="C969" s="2"/>
      <c r="D969" s="2"/>
      <c r="E969" s="2"/>
      <c r="F969" s="2"/>
    </row>
    <row r="970" spans="1:6" ht="16.5" x14ac:dyDescent="0.3">
      <c r="A970" s="2"/>
      <c r="B970" s="2"/>
      <c r="C970" s="2"/>
      <c r="D970" s="2"/>
      <c r="E970" s="2"/>
      <c r="F970" s="2"/>
    </row>
    <row r="971" spans="1:6" ht="16.5" x14ac:dyDescent="0.3">
      <c r="A971" s="2"/>
      <c r="B971" s="2"/>
      <c r="C971" s="2"/>
      <c r="D971" s="2"/>
      <c r="E971" s="2"/>
      <c r="F971" s="2"/>
    </row>
    <row r="972" spans="1:6" ht="16.5" x14ac:dyDescent="0.3">
      <c r="A972" s="2"/>
      <c r="B972" s="2"/>
      <c r="C972" s="2"/>
      <c r="D972" s="2"/>
      <c r="E972" s="2"/>
      <c r="F972" s="2"/>
    </row>
    <row r="973" spans="1:6" ht="16.5" x14ac:dyDescent="0.3">
      <c r="A973" s="2"/>
      <c r="B973" s="2"/>
      <c r="C973" s="2"/>
      <c r="D973" s="2"/>
      <c r="E973" s="2"/>
      <c r="F973" s="2"/>
    </row>
    <row r="974" spans="1:6" ht="16.5" x14ac:dyDescent="0.3">
      <c r="A974" s="2"/>
      <c r="B974" s="2"/>
      <c r="C974" s="2"/>
      <c r="D974" s="2"/>
      <c r="E974" s="2"/>
      <c r="F974" s="2"/>
    </row>
    <row r="975" spans="1:6" ht="16.5" x14ac:dyDescent="0.3">
      <c r="A975" s="2"/>
      <c r="B975" s="2"/>
      <c r="C975" s="2"/>
      <c r="D975" s="2"/>
      <c r="E975" s="2"/>
      <c r="F975" s="2"/>
    </row>
    <row r="976" spans="1:6" ht="16.5" x14ac:dyDescent="0.3">
      <c r="A976" s="2"/>
      <c r="B976" s="2"/>
      <c r="C976" s="2"/>
      <c r="D976" s="2"/>
      <c r="E976" s="2"/>
      <c r="F976" s="2"/>
    </row>
    <row r="977" spans="1:6" ht="16.5" x14ac:dyDescent="0.3">
      <c r="A977" s="2"/>
      <c r="B977" s="2"/>
      <c r="C977" s="2"/>
      <c r="D977" s="2"/>
      <c r="E977" s="2"/>
      <c r="F977" s="2"/>
    </row>
    <row r="978" spans="1:6" ht="16.5" x14ac:dyDescent="0.3">
      <c r="A978" s="2"/>
      <c r="B978" s="2"/>
      <c r="C978" s="2"/>
      <c r="D978" s="2"/>
      <c r="E978" s="2"/>
      <c r="F978" s="2"/>
    </row>
    <row r="979" spans="1:6" ht="16.5" x14ac:dyDescent="0.3">
      <c r="A979" s="2"/>
      <c r="B979" s="2"/>
      <c r="C979" s="2"/>
      <c r="D979" s="2"/>
      <c r="E979" s="2"/>
      <c r="F979" s="2"/>
    </row>
    <row r="980" spans="1:6" ht="16.5" x14ac:dyDescent="0.3">
      <c r="A980" s="2"/>
      <c r="B980" s="2"/>
      <c r="C980" s="2"/>
      <c r="D980" s="2"/>
      <c r="E980" s="2"/>
      <c r="F980" s="2"/>
    </row>
    <row r="981" spans="1:6" ht="16.5" x14ac:dyDescent="0.3">
      <c r="A981" s="2"/>
      <c r="B981" s="2"/>
      <c r="C981" s="2"/>
      <c r="D981" s="2"/>
      <c r="E981" s="2"/>
      <c r="F981" s="2"/>
    </row>
    <row r="982" spans="1:6" ht="16.5" x14ac:dyDescent="0.3">
      <c r="A982" s="2"/>
      <c r="B982" s="2"/>
      <c r="C982" s="2"/>
      <c r="D982" s="2"/>
      <c r="E982" s="2"/>
      <c r="F982" s="2"/>
    </row>
    <row r="983" spans="1:6" ht="16.5" x14ac:dyDescent="0.3">
      <c r="A983" s="2"/>
      <c r="B983" s="2"/>
      <c r="C983" s="2"/>
      <c r="D983" s="2"/>
      <c r="E983" s="2"/>
      <c r="F983" s="2"/>
    </row>
    <row r="984" spans="1:6" ht="16.5" x14ac:dyDescent="0.3">
      <c r="A984" s="2"/>
      <c r="B984" s="2"/>
      <c r="C984" s="2"/>
      <c r="D984" s="2"/>
      <c r="E984" s="2"/>
      <c r="F984" s="2"/>
    </row>
    <row r="985" spans="1:6" ht="16.5" x14ac:dyDescent="0.3">
      <c r="A985" s="2"/>
      <c r="B985" s="2"/>
      <c r="C985" s="2"/>
      <c r="D985" s="2"/>
      <c r="E985" s="2"/>
      <c r="F985" s="2"/>
    </row>
    <row r="986" spans="1:6" ht="16.5" x14ac:dyDescent="0.3">
      <c r="A986" s="2"/>
      <c r="B986" s="2"/>
      <c r="C986" s="2"/>
      <c r="D986" s="2"/>
      <c r="E986" s="2"/>
      <c r="F986" s="2"/>
    </row>
    <row r="987" spans="1:6" ht="16.5" x14ac:dyDescent="0.3">
      <c r="A987" s="2"/>
      <c r="B987" s="2"/>
      <c r="C987" s="2"/>
      <c r="D987" s="2"/>
      <c r="E987" s="2"/>
      <c r="F987" s="2"/>
    </row>
    <row r="988" spans="1:6" ht="16.5" x14ac:dyDescent="0.3">
      <c r="A988" s="2"/>
      <c r="B988" s="2"/>
      <c r="C988" s="2"/>
      <c r="D988" s="2"/>
      <c r="E988" s="2"/>
      <c r="F988" s="2"/>
    </row>
    <row r="989" spans="1:6" ht="16.5" x14ac:dyDescent="0.3">
      <c r="A989" s="2"/>
      <c r="B989" s="2"/>
      <c r="C989" s="2"/>
      <c r="D989" s="2"/>
      <c r="E989" s="2"/>
      <c r="F989" s="2"/>
    </row>
    <row r="990" spans="1:6" ht="16.5" x14ac:dyDescent="0.3">
      <c r="A990" s="2"/>
      <c r="B990" s="2"/>
      <c r="C990" s="2"/>
      <c r="D990" s="2"/>
      <c r="E990" s="2"/>
      <c r="F990" s="2"/>
    </row>
    <row r="991" spans="1:6" ht="16.5" x14ac:dyDescent="0.3">
      <c r="A991" s="2"/>
      <c r="B991" s="2"/>
      <c r="C991" s="2"/>
      <c r="D991" s="2"/>
      <c r="E991" s="2"/>
      <c r="F991" s="2"/>
    </row>
    <row r="992" spans="1:6" ht="16.5" x14ac:dyDescent="0.3">
      <c r="A992" s="2"/>
      <c r="B992" s="2"/>
      <c r="C992" s="2"/>
      <c r="D992" s="2"/>
      <c r="E992" s="2"/>
      <c r="F992" s="2"/>
    </row>
    <row r="993" spans="1:6" ht="16.5" x14ac:dyDescent="0.3">
      <c r="A993" s="2"/>
      <c r="B993" s="2"/>
      <c r="C993" s="2"/>
      <c r="D993" s="2"/>
      <c r="E993" s="2"/>
      <c r="F993" s="2"/>
    </row>
    <row r="994" spans="1:6" ht="16.5" x14ac:dyDescent="0.3">
      <c r="A994" s="2"/>
      <c r="B994" s="2"/>
      <c r="C994" s="2"/>
      <c r="D994" s="2"/>
      <c r="E994" s="2"/>
      <c r="F994" s="2"/>
    </row>
    <row r="995" spans="1:6" ht="16.5" x14ac:dyDescent="0.3">
      <c r="A995" s="2"/>
      <c r="B995" s="2"/>
      <c r="C995" s="2"/>
      <c r="D995" s="2"/>
      <c r="E995" s="2"/>
      <c r="F995" s="2"/>
    </row>
    <row r="996" spans="1:6" ht="16.5" x14ac:dyDescent="0.3">
      <c r="A996" s="2"/>
      <c r="B996" s="2"/>
      <c r="C996" s="2"/>
      <c r="D996" s="2"/>
      <c r="E996" s="2"/>
      <c r="F996" s="2"/>
    </row>
    <row r="997" spans="1:6" ht="16.5" x14ac:dyDescent="0.3">
      <c r="A997" s="2"/>
      <c r="B997" s="2"/>
      <c r="C997" s="2"/>
      <c r="D997" s="2"/>
      <c r="E997" s="2"/>
      <c r="F997" s="2"/>
    </row>
    <row r="998" spans="1:6" ht="16.5" x14ac:dyDescent="0.3">
      <c r="A998" s="2"/>
      <c r="B998" s="2"/>
      <c r="C998" s="2"/>
      <c r="D998" s="2"/>
      <c r="E998" s="2"/>
      <c r="F998" s="2"/>
    </row>
    <row r="999" spans="1:6" ht="16.5" x14ac:dyDescent="0.3">
      <c r="A999" s="2"/>
      <c r="B999" s="2"/>
      <c r="C999" s="2"/>
      <c r="D999" s="2"/>
      <c r="E999" s="2"/>
      <c r="F999" s="2"/>
    </row>
    <row r="1000" spans="1:6" ht="16.5" x14ac:dyDescent="0.3">
      <c r="A1000" s="2"/>
      <c r="B1000" s="2"/>
      <c r="C1000" s="2"/>
      <c r="D1000" s="2"/>
      <c r="E1000" s="2"/>
      <c r="F1000" s="2"/>
    </row>
  </sheetData>
  <conditionalFormatting sqref="B6">
    <cfRule type="notContainsBlanks" dxfId="0" priority="1">
      <formula>LEN(TRIM(B6))&gt;0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rightToLeft="1" topLeftCell="A13" zoomScale="80" zoomScaleNormal="80" workbookViewId="0">
      <selection activeCell="E20" sqref="E20:G20"/>
    </sheetView>
  </sheetViews>
  <sheetFormatPr defaultColWidth="15.125" defaultRowHeight="15" customHeight="1" x14ac:dyDescent="0.3"/>
  <cols>
    <col min="1" max="1" width="26.375" customWidth="1"/>
    <col min="2" max="2" width="14.125" customWidth="1"/>
    <col min="3" max="4" width="9.875" customWidth="1"/>
    <col min="5" max="5" width="31.875" customWidth="1"/>
    <col min="6" max="6" width="9.875" customWidth="1"/>
    <col min="7" max="7" width="17" customWidth="1"/>
    <col min="8" max="8" width="10.25" hidden="1" customWidth="1"/>
    <col min="9" max="9" width="18.875" customWidth="1"/>
    <col min="10" max="10" width="20.125" customWidth="1"/>
  </cols>
  <sheetData>
    <row r="1" spans="1:10" ht="30.75" customHeight="1" x14ac:dyDescent="0.3">
      <c r="A1" s="152" t="s">
        <v>13</v>
      </c>
      <c r="B1" s="145"/>
      <c r="C1" s="145"/>
      <c r="D1" s="145"/>
      <c r="E1" s="145"/>
      <c r="F1" s="145"/>
      <c r="G1" s="145"/>
      <c r="H1" s="145"/>
      <c r="I1" s="145"/>
      <c r="J1" s="146"/>
    </row>
    <row r="2" spans="1:10" ht="50.25" customHeight="1" x14ac:dyDescent="0.3">
      <c r="A2" s="14" t="s">
        <v>22</v>
      </c>
      <c r="B2" s="14" t="s">
        <v>23</v>
      </c>
      <c r="C2" s="14" t="s">
        <v>24</v>
      </c>
      <c r="D2" s="14" t="s">
        <v>25</v>
      </c>
      <c r="E2" s="14" t="s">
        <v>26</v>
      </c>
      <c r="F2" s="153" t="s">
        <v>27</v>
      </c>
      <c r="G2" s="146"/>
      <c r="H2" s="153" t="s">
        <v>31</v>
      </c>
      <c r="I2" s="146"/>
      <c r="J2" s="14" t="s">
        <v>21</v>
      </c>
    </row>
    <row r="3" spans="1:10" ht="26.25" customHeight="1" x14ac:dyDescent="0.3">
      <c r="A3" s="149">
        <v>756</v>
      </c>
      <c r="B3" s="149">
        <v>842</v>
      </c>
      <c r="C3" s="149">
        <v>580</v>
      </c>
      <c r="D3" s="149">
        <v>1018</v>
      </c>
      <c r="E3" s="20" t="s">
        <v>39</v>
      </c>
      <c r="F3" s="161">
        <v>1430</v>
      </c>
      <c r="G3" s="157"/>
      <c r="H3" s="161">
        <v>153</v>
      </c>
      <c r="I3" s="157"/>
      <c r="J3" s="149" t="s">
        <v>56</v>
      </c>
    </row>
    <row r="4" spans="1:10" ht="31.5" customHeight="1" x14ac:dyDescent="0.3">
      <c r="A4" s="150"/>
      <c r="B4" s="150"/>
      <c r="C4" s="150"/>
      <c r="D4" s="150"/>
      <c r="E4" s="20" t="s">
        <v>66</v>
      </c>
      <c r="F4" s="162"/>
      <c r="G4" s="163"/>
      <c r="H4" s="162"/>
      <c r="I4" s="163"/>
      <c r="J4" s="150"/>
    </row>
    <row r="5" spans="1:10" ht="26.25" customHeight="1" x14ac:dyDescent="0.3">
      <c r="A5" s="150"/>
      <c r="B5" s="150"/>
      <c r="C5" s="150"/>
      <c r="D5" s="150"/>
      <c r="E5" s="20" t="s">
        <v>67</v>
      </c>
      <c r="F5" s="162"/>
      <c r="G5" s="163"/>
      <c r="H5" s="162"/>
      <c r="I5" s="163"/>
      <c r="J5" s="150"/>
    </row>
    <row r="6" spans="1:10" ht="26.25" customHeight="1" x14ac:dyDescent="0.3">
      <c r="A6" s="150"/>
      <c r="B6" s="150"/>
      <c r="C6" s="150"/>
      <c r="D6" s="150"/>
      <c r="E6" s="20" t="s">
        <v>69</v>
      </c>
      <c r="F6" s="162"/>
      <c r="G6" s="163"/>
      <c r="H6" s="162"/>
      <c r="I6" s="163"/>
      <c r="J6" s="150"/>
    </row>
    <row r="7" spans="1:10" ht="26.25" customHeight="1" x14ac:dyDescent="0.3">
      <c r="A7" s="150"/>
      <c r="B7" s="150"/>
      <c r="C7" s="150"/>
      <c r="D7" s="150"/>
      <c r="E7" s="20" t="s">
        <v>70</v>
      </c>
      <c r="F7" s="162"/>
      <c r="G7" s="163"/>
      <c r="H7" s="162"/>
      <c r="I7" s="163"/>
      <c r="J7" s="150"/>
    </row>
    <row r="8" spans="1:10" ht="26.25" customHeight="1" x14ac:dyDescent="0.3">
      <c r="A8" s="150"/>
      <c r="B8" s="150"/>
      <c r="C8" s="150"/>
      <c r="D8" s="150"/>
      <c r="E8" s="20" t="s">
        <v>71</v>
      </c>
      <c r="F8" s="162"/>
      <c r="G8" s="163"/>
      <c r="H8" s="162"/>
      <c r="I8" s="163"/>
      <c r="J8" s="150"/>
    </row>
    <row r="9" spans="1:10" ht="26.25" customHeight="1" x14ac:dyDescent="0.3">
      <c r="A9" s="150"/>
      <c r="B9" s="150"/>
      <c r="C9" s="150"/>
      <c r="D9" s="150"/>
      <c r="E9" s="20" t="s">
        <v>72</v>
      </c>
      <c r="F9" s="162"/>
      <c r="G9" s="163"/>
      <c r="H9" s="162"/>
      <c r="I9" s="163"/>
      <c r="J9" s="150"/>
    </row>
    <row r="10" spans="1:10" ht="24" customHeight="1" x14ac:dyDescent="0.3">
      <c r="A10" s="151"/>
      <c r="B10" s="151"/>
      <c r="C10" s="151"/>
      <c r="D10" s="151"/>
      <c r="E10" s="20" t="s">
        <v>75</v>
      </c>
      <c r="F10" s="158"/>
      <c r="G10" s="160"/>
      <c r="H10" s="158"/>
      <c r="I10" s="160"/>
      <c r="J10" s="151"/>
    </row>
    <row r="11" spans="1:10" ht="9.75" customHeight="1" x14ac:dyDescent="0.3">
      <c r="A11" s="155"/>
      <c r="B11" s="156"/>
      <c r="C11" s="156"/>
      <c r="D11" s="156"/>
      <c r="E11" s="156"/>
      <c r="F11" s="156"/>
      <c r="G11" s="156"/>
      <c r="H11" s="156"/>
      <c r="I11" s="156"/>
      <c r="J11" s="157"/>
    </row>
    <row r="12" spans="1:10" ht="6" customHeight="1" x14ac:dyDescent="0.3">
      <c r="A12" s="158"/>
      <c r="B12" s="159"/>
      <c r="C12" s="159"/>
      <c r="D12" s="159"/>
      <c r="E12" s="159"/>
      <c r="F12" s="159"/>
      <c r="G12" s="159"/>
      <c r="H12" s="159"/>
      <c r="I12" s="159"/>
      <c r="J12" s="160"/>
    </row>
    <row r="13" spans="1:10" ht="30.75" customHeight="1" x14ac:dyDescent="0.3">
      <c r="A13" s="154" t="s">
        <v>85</v>
      </c>
      <c r="B13" s="145"/>
      <c r="C13" s="145"/>
      <c r="D13" s="145"/>
      <c r="E13" s="145"/>
      <c r="F13" s="145"/>
      <c r="G13" s="145"/>
      <c r="H13" s="145"/>
      <c r="I13" s="145"/>
      <c r="J13" s="146"/>
    </row>
    <row r="14" spans="1:10" ht="42" customHeight="1" x14ac:dyDescent="0.3">
      <c r="A14" s="164" t="s">
        <v>89</v>
      </c>
      <c r="B14" s="145"/>
      <c r="C14" s="145"/>
      <c r="D14" s="145"/>
      <c r="E14" s="145"/>
      <c r="F14" s="145"/>
      <c r="G14" s="145"/>
      <c r="H14" s="145"/>
      <c r="I14" s="145"/>
      <c r="J14" s="146"/>
    </row>
    <row r="15" spans="1:10" ht="43.5" customHeight="1" x14ac:dyDescent="0.3">
      <c r="A15" s="148" t="s">
        <v>94</v>
      </c>
      <c r="B15" s="145"/>
      <c r="C15" s="145"/>
      <c r="D15" s="146"/>
      <c r="E15" s="148" t="s">
        <v>97</v>
      </c>
      <c r="F15" s="145"/>
      <c r="G15" s="146"/>
      <c r="H15" s="148" t="s">
        <v>99</v>
      </c>
      <c r="I15" s="145"/>
      <c r="J15" s="146"/>
    </row>
    <row r="16" spans="1:10" ht="39.75" customHeight="1" x14ac:dyDescent="0.3">
      <c r="A16" s="148" t="s">
        <v>101</v>
      </c>
      <c r="B16" s="145"/>
      <c r="C16" s="145"/>
      <c r="D16" s="146"/>
      <c r="E16" s="148" t="s">
        <v>103</v>
      </c>
      <c r="F16" s="145"/>
      <c r="G16" s="146"/>
      <c r="H16" s="148" t="s">
        <v>110</v>
      </c>
      <c r="I16" s="145"/>
      <c r="J16" s="146"/>
    </row>
    <row r="17" spans="1:10" ht="36" customHeight="1" x14ac:dyDescent="0.3">
      <c r="A17" s="148" t="s">
        <v>114</v>
      </c>
      <c r="B17" s="145"/>
      <c r="C17" s="145"/>
      <c r="D17" s="146"/>
      <c r="E17" s="148" t="s">
        <v>117</v>
      </c>
      <c r="F17" s="145"/>
      <c r="G17" s="146"/>
      <c r="H17" s="148" t="s">
        <v>119</v>
      </c>
      <c r="I17" s="145"/>
      <c r="J17" s="146"/>
    </row>
    <row r="18" spans="1:10" ht="39.75" customHeight="1" x14ac:dyDescent="0.3">
      <c r="A18" s="148" t="s">
        <v>122</v>
      </c>
      <c r="B18" s="145"/>
      <c r="C18" s="145"/>
      <c r="D18" s="146"/>
      <c r="E18" s="148" t="s">
        <v>126</v>
      </c>
      <c r="F18" s="145"/>
      <c r="G18" s="146"/>
      <c r="H18" s="148" t="s">
        <v>132</v>
      </c>
      <c r="I18" s="145"/>
      <c r="J18" s="146"/>
    </row>
    <row r="19" spans="1:10" ht="37.5" customHeight="1" x14ac:dyDescent="0.3">
      <c r="A19" s="148" t="s">
        <v>135</v>
      </c>
      <c r="B19" s="145"/>
      <c r="C19" s="145"/>
      <c r="D19" s="146"/>
      <c r="E19" s="148" t="s">
        <v>140</v>
      </c>
      <c r="F19" s="145"/>
      <c r="G19" s="146"/>
      <c r="H19" s="148" t="s">
        <v>142</v>
      </c>
      <c r="I19" s="145"/>
      <c r="J19" s="146"/>
    </row>
    <row r="20" spans="1:10" ht="43.5" customHeight="1" x14ac:dyDescent="0.3">
      <c r="A20" s="148" t="s">
        <v>144</v>
      </c>
      <c r="B20" s="145"/>
      <c r="C20" s="145"/>
      <c r="D20" s="146"/>
      <c r="E20" s="148" t="s">
        <v>148</v>
      </c>
      <c r="F20" s="145"/>
      <c r="G20" s="146"/>
      <c r="H20" s="148" t="s">
        <v>149</v>
      </c>
      <c r="I20" s="145"/>
      <c r="J20" s="146"/>
    </row>
    <row r="21" spans="1:10" ht="39.75" customHeight="1" x14ac:dyDescent="0.3">
      <c r="A21" s="148" t="s">
        <v>153</v>
      </c>
      <c r="B21" s="145"/>
      <c r="C21" s="145"/>
      <c r="D21" s="146"/>
      <c r="E21" s="148" t="s">
        <v>163</v>
      </c>
      <c r="F21" s="145"/>
      <c r="G21" s="146"/>
      <c r="H21" s="148" t="s">
        <v>167</v>
      </c>
      <c r="I21" s="145"/>
      <c r="J21" s="146"/>
    </row>
    <row r="22" spans="1:10" ht="36" customHeight="1" x14ac:dyDescent="0.3">
      <c r="A22" s="148" t="s">
        <v>170</v>
      </c>
      <c r="B22" s="145"/>
      <c r="C22" s="145"/>
      <c r="D22" s="146"/>
      <c r="E22" s="148" t="s">
        <v>174</v>
      </c>
      <c r="F22" s="145"/>
      <c r="G22" s="146"/>
      <c r="H22" s="148" t="s">
        <v>176</v>
      </c>
      <c r="I22" s="145"/>
      <c r="J22" s="146"/>
    </row>
    <row r="23" spans="1:10" ht="42.75" customHeight="1" x14ac:dyDescent="0.3">
      <c r="A23" s="148" t="s">
        <v>178</v>
      </c>
      <c r="B23" s="145"/>
      <c r="C23" s="145"/>
      <c r="D23" s="146"/>
      <c r="E23" s="148" t="s">
        <v>181</v>
      </c>
      <c r="F23" s="145"/>
      <c r="G23" s="146"/>
      <c r="H23" s="148" t="s">
        <v>186</v>
      </c>
      <c r="I23" s="145"/>
      <c r="J23" s="146"/>
    </row>
    <row r="24" spans="1:10" ht="36.75" customHeight="1" x14ac:dyDescent="0.3">
      <c r="A24" s="148" t="s">
        <v>189</v>
      </c>
      <c r="B24" s="145"/>
      <c r="C24" s="145"/>
      <c r="D24" s="146"/>
      <c r="E24" s="148" t="s">
        <v>213</v>
      </c>
      <c r="F24" s="145"/>
      <c r="G24" s="146"/>
      <c r="H24" s="148" t="s">
        <v>200</v>
      </c>
      <c r="I24" s="145"/>
      <c r="J24" s="146"/>
    </row>
    <row r="25" spans="1:10" ht="44.25" customHeight="1" x14ac:dyDescent="0.3">
      <c r="A25" s="148" t="s">
        <v>205</v>
      </c>
      <c r="B25" s="145"/>
      <c r="C25" s="145"/>
      <c r="D25" s="146"/>
      <c r="E25" s="148" t="s">
        <v>206</v>
      </c>
      <c r="F25" s="145"/>
      <c r="G25" s="146"/>
      <c r="H25" s="147"/>
      <c r="I25" s="145"/>
      <c r="J25" s="146"/>
    </row>
    <row r="26" spans="1:10" ht="47.25" customHeight="1" x14ac:dyDescent="0.3">
      <c r="A26" s="148" t="s">
        <v>207</v>
      </c>
      <c r="B26" s="145"/>
      <c r="C26" s="145"/>
      <c r="D26" s="146"/>
      <c r="E26" s="148" t="s">
        <v>208</v>
      </c>
      <c r="F26" s="145"/>
      <c r="G26" s="146"/>
      <c r="H26" s="147"/>
      <c r="I26" s="145"/>
      <c r="J26" s="146"/>
    </row>
    <row r="27" spans="1:10" ht="46.5" customHeight="1" x14ac:dyDescent="0.3">
      <c r="A27" s="148" t="s">
        <v>209</v>
      </c>
      <c r="B27" s="145"/>
      <c r="C27" s="145"/>
      <c r="D27" s="146"/>
      <c r="E27" s="148" t="s">
        <v>210</v>
      </c>
      <c r="F27" s="145"/>
      <c r="G27" s="146"/>
      <c r="H27" s="147"/>
      <c r="I27" s="145"/>
      <c r="J27" s="146"/>
    </row>
    <row r="28" spans="1:10" ht="26.25" customHeight="1" x14ac:dyDescent="0.3">
      <c r="A28" s="24"/>
      <c r="B28" s="25"/>
      <c r="C28" s="25"/>
      <c r="D28" s="25"/>
      <c r="E28" s="25"/>
      <c r="F28" s="25"/>
      <c r="G28" s="25"/>
      <c r="H28" s="25"/>
      <c r="I28" s="25"/>
      <c r="J28" s="25"/>
    </row>
    <row r="29" spans="1:10" ht="30.75" customHeight="1" x14ac:dyDescent="0.3">
      <c r="A29" s="26" t="s">
        <v>211</v>
      </c>
      <c r="B29" s="144">
        <v>64</v>
      </c>
      <c r="C29" s="145"/>
      <c r="D29" s="145"/>
      <c r="E29" s="145"/>
      <c r="F29" s="145"/>
      <c r="G29" s="145"/>
      <c r="H29" s="145"/>
      <c r="I29" s="145"/>
      <c r="J29" s="146"/>
    </row>
    <row r="30" spans="1:10" ht="33" customHeight="1" x14ac:dyDescent="0.3">
      <c r="A30" s="26" t="s">
        <v>31</v>
      </c>
      <c r="B30" s="144">
        <v>51</v>
      </c>
      <c r="C30" s="145"/>
      <c r="D30" s="145"/>
      <c r="E30" s="145"/>
      <c r="F30" s="145"/>
      <c r="G30" s="145"/>
      <c r="H30" s="145"/>
      <c r="I30" s="145"/>
      <c r="J30" s="146"/>
    </row>
    <row r="31" spans="1:10" ht="16.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6.5" x14ac:dyDescent="0.3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6.5" x14ac:dyDescent="0.3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6.5" x14ac:dyDescent="0.3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6.5" x14ac:dyDescent="0.3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6.5" x14ac:dyDescent="0.3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6.5" x14ac:dyDescent="0.3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6.5" x14ac:dyDescent="0.3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6.5" x14ac:dyDescent="0.3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6.5" x14ac:dyDescent="0.3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6.5" x14ac:dyDescent="0.3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6.5" x14ac:dyDescent="0.3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6.5" x14ac:dyDescent="0.3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6.5" x14ac:dyDescent="0.3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6.5" x14ac:dyDescent="0.3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6.5" x14ac:dyDescent="0.3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6.5" x14ac:dyDescent="0.3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6.5" x14ac:dyDescent="0.3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6.5" x14ac:dyDescent="0.3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6.5" x14ac:dyDescent="0.3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6.5" x14ac:dyDescent="0.3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6.5" x14ac:dyDescent="0.3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6.5" x14ac:dyDescent="0.3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6.5" x14ac:dyDescent="0.3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6.5" x14ac:dyDescent="0.3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6.5" x14ac:dyDescent="0.3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6.5" x14ac:dyDescent="0.3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6.5" x14ac:dyDescent="0.3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6.5" x14ac:dyDescent="0.3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6.5" x14ac:dyDescent="0.3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6.5" x14ac:dyDescent="0.3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6.5" x14ac:dyDescent="0.3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6.5" x14ac:dyDescent="0.3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6.5" x14ac:dyDescent="0.3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6.5" x14ac:dyDescent="0.3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6.5" x14ac:dyDescent="0.3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6.5" x14ac:dyDescent="0.3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6.5" x14ac:dyDescent="0.3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6.5" x14ac:dyDescent="0.3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6.5" x14ac:dyDescent="0.3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6.5" x14ac:dyDescent="0.3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6.5" x14ac:dyDescent="0.3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6.5" x14ac:dyDescent="0.3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6.5" x14ac:dyDescent="0.3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6.5" x14ac:dyDescent="0.3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6.5" x14ac:dyDescent="0.3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6.5" x14ac:dyDescent="0.3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6.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6.5" x14ac:dyDescent="0.3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6.5" x14ac:dyDescent="0.3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6.5" x14ac:dyDescent="0.3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6.5" x14ac:dyDescent="0.3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6.5" x14ac:dyDescent="0.3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6.5" x14ac:dyDescent="0.3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6.5" x14ac:dyDescent="0.3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6.5" x14ac:dyDescent="0.3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6.5" x14ac:dyDescent="0.3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6.5" x14ac:dyDescent="0.3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6.5" x14ac:dyDescent="0.3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6.5" x14ac:dyDescent="0.3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6.5" x14ac:dyDescent="0.3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6.5" x14ac:dyDescent="0.3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6.5" x14ac:dyDescent="0.3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6.5" x14ac:dyDescent="0.3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6.5" x14ac:dyDescent="0.3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6.5" x14ac:dyDescent="0.3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6.5" x14ac:dyDescent="0.3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6.5" x14ac:dyDescent="0.3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6.5" x14ac:dyDescent="0.3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6.5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6.5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6.5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6.5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6.5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6.5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6.5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6.5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6.5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6.5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6.5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6.5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6.5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6.5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6.5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6.5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6.5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6.5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6.5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6.5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6.5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6.5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6.5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6.5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6.5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6.5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6.5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6.5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6.5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6.5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6.5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6.5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6.5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6.5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6.5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6.5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6.5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6.5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6.5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6.5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6.5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6.5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6.5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6.5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6.5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6.5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6.5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6.5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6.5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6.5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6.5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6.5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6.5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6.5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6.5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6.5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6.5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6.5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6.5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6.5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6.5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6.5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6.5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6.5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6.5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6.5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6.5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6.5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6.5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6.5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6.5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6.5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6.5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6.5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6.5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6.5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6.5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6.5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6.5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6.5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6.5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6.5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6.5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6.5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6.5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6.5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6.5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6.5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6.5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6.5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6.5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6.5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6.5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6.5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6.5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6.5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6.5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6.5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6.5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6.5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6.5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6.5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6.5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6.5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6.5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6.5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6.5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6.5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6.5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6.5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6.5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6.5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6.5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6.5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6.5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6.5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6.5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6.5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6.5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6.5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6.5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6.5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6.5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6.5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6.5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6.5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6.5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6.5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6.5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6.5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6.5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6.5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6.5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6.5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6.5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6.5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6.5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6.5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6.5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6.5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6.5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6.5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6.5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6.5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6.5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6.5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6.5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6.5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6.5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6.5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6.5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6.5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6.5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6.5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6.5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6.5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6.5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6.5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6.5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6.5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6.5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6.5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6.5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6.5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6.5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6.5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6.5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6.5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6.5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6.5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6.5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6.5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6.5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6.5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6.5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6.5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6.5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6.5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6.5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6.5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6.5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6.5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6.5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6.5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6.5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6.5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6.5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6.5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6.5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6.5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6.5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6.5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6.5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6.5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6.5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6.5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6.5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6.5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6.5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6.5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6.5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6.5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6.5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6.5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6.5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6.5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6.5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6.5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6.5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6.5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6.5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6.5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6.5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6.5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6.5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6.5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6.5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6.5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6.5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6.5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6.5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6.5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6.5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6.5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6.5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6.5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6.5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6.5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6.5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6.5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6.5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6.5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6.5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6.5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6.5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6.5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6.5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6.5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6.5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6.5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6.5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6.5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6.5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6.5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6.5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6.5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6.5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6.5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6.5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6.5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6.5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6.5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6.5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6.5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6.5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6.5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6.5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6.5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6.5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6.5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6.5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6.5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6.5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6.5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6.5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6.5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6.5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6.5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6.5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6.5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6.5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6.5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6.5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6.5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6.5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6.5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6.5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6.5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6.5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6.5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6.5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6.5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6.5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6.5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6.5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6.5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6.5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6.5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6.5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6.5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6.5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6.5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6.5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6.5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6.5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6.5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6.5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6.5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6.5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6.5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6.5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6.5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6.5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6.5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6.5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6.5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6.5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6.5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6.5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6.5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6.5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6.5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6.5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6.5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6.5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6.5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6.5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6.5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6.5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6.5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6.5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6.5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6.5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6.5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6.5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6.5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6.5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6.5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6.5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6.5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6.5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6.5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6.5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6.5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6.5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6.5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6.5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6.5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6.5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6.5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6.5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6.5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6.5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6.5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6.5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6.5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6.5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6.5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6.5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6.5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6.5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6.5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6.5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6.5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6.5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6.5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6.5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6.5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6.5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6.5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6.5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6.5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6.5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6.5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6.5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6.5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6.5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6.5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6.5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6.5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6.5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6.5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6.5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6.5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6.5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6.5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6.5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6.5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6.5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6.5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6.5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6.5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6.5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6.5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6.5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6.5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6.5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6.5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6.5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6.5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6.5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6.5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6.5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6.5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6.5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6.5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6.5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6.5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6.5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6.5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6.5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6.5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6.5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6.5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6.5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6.5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6.5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6.5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6.5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6.5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6.5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6.5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6.5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6.5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6.5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6.5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6.5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6.5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6.5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6.5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6.5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6.5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6.5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6.5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6.5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6.5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6.5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6.5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6.5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6.5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6.5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6.5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6.5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6.5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6.5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6.5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6.5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6.5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6.5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6.5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6.5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6.5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6.5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6.5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6.5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6.5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6.5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6.5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6.5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6.5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6.5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6.5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6.5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6.5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6.5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6.5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6.5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6.5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6.5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6.5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6.5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6.5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6.5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6.5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6.5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6.5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6.5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6.5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6.5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6.5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6.5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6.5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6.5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6.5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6.5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6.5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6.5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6.5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6.5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6.5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6.5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6.5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6.5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6.5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6.5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6.5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6.5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6.5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6.5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6.5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6.5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6.5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6.5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6.5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6.5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6.5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6.5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6.5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6.5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6.5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6.5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6.5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6.5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6.5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6.5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6.5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6.5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6.5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6.5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6.5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6.5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6.5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6.5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6.5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6.5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6.5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6.5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6.5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6.5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6.5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6.5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6.5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6.5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6.5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6.5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6.5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6.5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6.5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6.5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6.5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6.5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6.5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6.5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6.5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6.5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6.5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6.5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6.5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6.5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6.5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6.5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6.5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6.5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6.5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6.5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6.5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6.5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6.5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6.5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6.5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6.5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6.5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6.5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6.5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6.5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6.5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6.5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6.5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6.5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6.5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6.5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6.5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6.5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6.5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6.5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6.5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6.5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6.5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6.5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6.5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6.5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6.5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6.5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6.5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6.5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6.5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6.5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6.5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6.5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6.5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6.5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6.5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6.5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6.5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6.5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6.5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6.5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6.5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6.5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6.5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6.5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6.5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6.5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6.5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6.5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6.5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6.5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6.5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6.5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6.5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6.5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6.5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6.5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6.5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6.5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6.5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6.5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6.5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6.5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6.5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6.5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6.5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6.5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6.5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6.5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6.5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6.5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6.5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6.5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6.5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6.5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6.5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6.5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6.5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6.5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6.5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6.5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6.5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6.5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6.5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6.5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6.5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6.5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6.5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6.5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6.5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6.5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6.5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6.5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6.5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6.5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6.5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6.5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6.5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6.5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6.5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6.5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6.5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6.5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6.5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6.5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6.5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6.5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6.5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6.5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6.5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6.5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6.5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6.5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6.5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6.5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6.5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6.5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6.5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6.5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6.5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6.5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6.5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6.5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6.5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6.5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6.5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6.5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6.5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6.5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6.5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6.5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6.5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6.5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6.5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6.5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6.5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6.5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6.5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6.5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6.5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6.5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6.5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6.5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6.5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6.5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6.5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6.5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6.5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6.5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6.5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6.5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6.5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6.5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6.5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6.5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6.5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6.5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6.5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6.5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6.5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6.5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6.5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6.5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6.5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6.5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6.5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6.5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6.5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6.5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6.5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6.5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6.5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6.5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6.5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6.5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6.5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6.5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6.5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6.5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6.5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6.5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6.5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6.5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6.5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6.5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6.5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6.5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6.5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6.5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6.5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6.5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6.5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6.5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6.5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6.5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6.5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6.5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6.5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6.5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6.5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6.5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6.5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6.5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6.5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6.5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6.5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6.5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6.5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6.5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6.5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6.5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6.5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6.5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6.5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6.5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6.5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6.5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6.5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6.5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6.5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6.5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6.5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6.5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6.5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6.5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6.5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6.5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6.5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6.5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6.5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6.5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6.5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6.5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6.5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6.5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6.5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6.5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6.5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6.5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6.5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6.5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6.5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6.5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6.5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6.5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6.5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6.5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6.5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6.5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6.5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6.5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6.5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6.5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6.5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6.5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6.5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6.5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6.5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6.5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6.5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6.5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6.5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6.5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6.5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6.5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6.5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6.5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6.5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6.5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6.5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6.5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6.5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6.5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6.5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6.5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6.5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6.5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ht="16.5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ht="16.5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ht="16.5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ht="16.5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ht="16.5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ht="16.5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ht="16.5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ht="16.5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ht="16.5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ht="16.5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ht="16.5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ht="16.5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ht="16.5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ht="16.5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ht="16.5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ht="16.5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ht="16.5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ht="16.5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ht="16.5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ht="16.5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ht="16.5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ht="16.5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ht="16.5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ht="16.5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ht="16.5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ht="16.5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ht="16.5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ht="16.5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ht="16.5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ht="16.5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ht="16.5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ht="16.5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ht="16.5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ht="16.5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ht="16.5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ht="16.5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ht="16.5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ht="16.5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ht="16.5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ht="16.5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ht="16.5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ht="16.5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spans="1:10" ht="16.5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spans="1:10" ht="16.5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spans="1:10" ht="16.5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spans="1:10" ht="16.5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spans="1:10" ht="16.5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spans="1:10" ht="16.5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</row>
    <row r="971" spans="1:10" ht="16.5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</row>
    <row r="972" spans="1:10" ht="16.5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</row>
    <row r="973" spans="1:10" ht="16.5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</row>
    <row r="974" spans="1:10" ht="16.5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</row>
    <row r="975" spans="1:10" ht="16.5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</row>
    <row r="976" spans="1:10" ht="16.5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</row>
    <row r="977" spans="1:10" ht="16.5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</row>
    <row r="978" spans="1:10" ht="16.5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</row>
    <row r="979" spans="1:10" ht="16.5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</row>
    <row r="980" spans="1:10" ht="16.5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</row>
    <row r="981" spans="1:10" ht="16.5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</row>
    <row r="982" spans="1:10" ht="16.5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</row>
    <row r="983" spans="1:10" ht="16.5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</row>
    <row r="984" spans="1:10" ht="16.5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</row>
    <row r="985" spans="1:10" ht="16.5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</row>
    <row r="986" spans="1:10" ht="16.5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</row>
    <row r="987" spans="1:10" ht="16.5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</row>
    <row r="988" spans="1:10" ht="16.5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</row>
    <row r="989" spans="1:10" ht="16.5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</row>
    <row r="990" spans="1:10" ht="16.5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</row>
    <row r="991" spans="1:10" ht="16.5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</row>
    <row r="992" spans="1:10" ht="16.5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</row>
    <row r="993" spans="1:10" ht="16.5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</row>
    <row r="994" spans="1:10" ht="16.5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</row>
    <row r="995" spans="1:10" ht="16.5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</row>
    <row r="996" spans="1:10" ht="16.5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</row>
    <row r="997" spans="1:10" ht="16.5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</row>
    <row r="998" spans="1:10" ht="16.5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</row>
    <row r="999" spans="1:10" ht="16.5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</row>
    <row r="1000" spans="1:10" ht="16.5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</row>
  </sheetData>
  <mergeCells count="54">
    <mergeCell ref="H26:J26"/>
    <mergeCell ref="E26:G26"/>
    <mergeCell ref="E22:G22"/>
    <mergeCell ref="H24:J24"/>
    <mergeCell ref="H25:J25"/>
    <mergeCell ref="H22:J22"/>
    <mergeCell ref="H23:J23"/>
    <mergeCell ref="E24:G24"/>
    <mergeCell ref="E23:G23"/>
    <mergeCell ref="E25:G25"/>
    <mergeCell ref="A1:J1"/>
    <mergeCell ref="H2:I2"/>
    <mergeCell ref="H16:J16"/>
    <mergeCell ref="H17:J17"/>
    <mergeCell ref="H18:J18"/>
    <mergeCell ref="A15:D15"/>
    <mergeCell ref="H15:J15"/>
    <mergeCell ref="A13:J13"/>
    <mergeCell ref="A11:J12"/>
    <mergeCell ref="F2:G2"/>
    <mergeCell ref="F3:G10"/>
    <mergeCell ref="A14:J14"/>
    <mergeCell ref="J3:J10"/>
    <mergeCell ref="H3:I10"/>
    <mergeCell ref="H19:J19"/>
    <mergeCell ref="A19:D19"/>
    <mergeCell ref="A18:D18"/>
    <mergeCell ref="A16:D16"/>
    <mergeCell ref="E17:G17"/>
    <mergeCell ref="A17:D17"/>
    <mergeCell ref="E18:G18"/>
    <mergeCell ref="E19:G19"/>
    <mergeCell ref="A22:D22"/>
    <mergeCell ref="A20:D20"/>
    <mergeCell ref="E21:G21"/>
    <mergeCell ref="H21:J21"/>
    <mergeCell ref="E20:G20"/>
    <mergeCell ref="H20:J20"/>
    <mergeCell ref="B30:J30"/>
    <mergeCell ref="H27:J27"/>
    <mergeCell ref="E27:G27"/>
    <mergeCell ref="A27:D27"/>
    <mergeCell ref="D3:D10"/>
    <mergeCell ref="C3:C10"/>
    <mergeCell ref="A3:A10"/>
    <mergeCell ref="B3:B10"/>
    <mergeCell ref="E15:G15"/>
    <mergeCell ref="E16:G16"/>
    <mergeCell ref="A25:D25"/>
    <mergeCell ref="A24:D24"/>
    <mergeCell ref="A23:D23"/>
    <mergeCell ref="A26:D26"/>
    <mergeCell ref="B29:J29"/>
    <mergeCell ref="A21:D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rightToLeft="1" zoomScale="80" zoomScaleNormal="80" workbookViewId="0">
      <pane ySplit="2" topLeftCell="A3" activePane="bottomLeft" state="frozen"/>
      <selection pane="bottomLeft" activeCell="C38" sqref="C38"/>
    </sheetView>
  </sheetViews>
  <sheetFormatPr defaultColWidth="15.125" defaultRowHeight="15" customHeight="1" x14ac:dyDescent="0.3"/>
  <cols>
    <col min="1" max="1" width="10.625" customWidth="1"/>
    <col min="2" max="2" width="29.75" customWidth="1"/>
    <col min="3" max="3" width="35.875" customWidth="1"/>
    <col min="4" max="4" width="15.625" hidden="1" customWidth="1"/>
    <col min="5" max="5" width="22.5" customWidth="1"/>
    <col min="6" max="6" width="32.125" customWidth="1"/>
    <col min="7" max="7" width="16" customWidth="1"/>
    <col min="8" max="8" width="31.25" customWidth="1"/>
  </cols>
  <sheetData>
    <row r="1" spans="1:8" ht="39" customHeight="1" x14ac:dyDescent="0.3">
      <c r="A1" s="171" t="s">
        <v>12</v>
      </c>
      <c r="B1" s="159"/>
      <c r="C1" s="159"/>
      <c r="D1" s="159"/>
      <c r="E1" s="159"/>
      <c r="F1" s="159"/>
      <c r="G1" s="159"/>
      <c r="H1" s="159"/>
    </row>
    <row r="2" spans="1:8" ht="45.75" customHeight="1" x14ac:dyDescent="0.3">
      <c r="A2" s="13" t="s">
        <v>14</v>
      </c>
      <c r="B2" s="13" t="s">
        <v>15</v>
      </c>
      <c r="C2" s="13" t="s">
        <v>16</v>
      </c>
      <c r="D2" s="13" t="s">
        <v>17</v>
      </c>
      <c r="E2" s="13" t="s">
        <v>18</v>
      </c>
      <c r="F2" s="13" t="s">
        <v>19</v>
      </c>
      <c r="G2" s="13" t="s">
        <v>20</v>
      </c>
      <c r="H2" s="13" t="s">
        <v>21</v>
      </c>
    </row>
    <row r="3" spans="1:8" ht="45.75" customHeight="1" x14ac:dyDescent="0.3">
      <c r="A3" s="15">
        <v>85</v>
      </c>
      <c r="B3" s="15" t="s">
        <v>28</v>
      </c>
      <c r="C3" s="15" t="s">
        <v>29</v>
      </c>
      <c r="D3" s="15" t="s">
        <v>30</v>
      </c>
      <c r="E3" s="16">
        <v>41959</v>
      </c>
      <c r="F3" s="17" t="s">
        <v>32</v>
      </c>
      <c r="G3" s="15" t="s">
        <v>33</v>
      </c>
      <c r="H3" s="18"/>
    </row>
    <row r="4" spans="1:8" ht="39" customHeight="1" x14ac:dyDescent="0.3">
      <c r="A4" s="167" t="s">
        <v>34</v>
      </c>
      <c r="B4" s="167" t="s">
        <v>35</v>
      </c>
      <c r="C4" s="167" t="s">
        <v>36</v>
      </c>
      <c r="D4" s="15" t="s">
        <v>37</v>
      </c>
      <c r="E4" s="16">
        <v>41940</v>
      </c>
      <c r="F4" s="169" t="s">
        <v>38</v>
      </c>
      <c r="G4" s="19" t="s">
        <v>40</v>
      </c>
      <c r="H4" s="167" t="s">
        <v>41</v>
      </c>
    </row>
    <row r="5" spans="1:8" ht="26.25" customHeight="1" x14ac:dyDescent="0.3">
      <c r="A5" s="166"/>
      <c r="B5" s="166"/>
      <c r="C5" s="166"/>
      <c r="D5" s="15" t="s">
        <v>37</v>
      </c>
      <c r="E5" s="16">
        <v>41941</v>
      </c>
      <c r="F5" s="166"/>
      <c r="G5" s="15" t="s">
        <v>42</v>
      </c>
      <c r="H5" s="166"/>
    </row>
    <row r="6" spans="1:8" ht="51.75" customHeight="1" x14ac:dyDescent="0.3">
      <c r="A6" s="15" t="s">
        <v>43</v>
      </c>
      <c r="B6" s="15" t="s">
        <v>44</v>
      </c>
      <c r="C6" s="15" t="s">
        <v>45</v>
      </c>
      <c r="D6" s="15" t="s">
        <v>46</v>
      </c>
      <c r="E6" s="15" t="s">
        <v>47</v>
      </c>
      <c r="F6" s="15" t="s">
        <v>48</v>
      </c>
      <c r="G6" s="19" t="s">
        <v>49</v>
      </c>
      <c r="H6" s="15" t="s">
        <v>50</v>
      </c>
    </row>
    <row r="7" spans="1:8" ht="51.75" customHeight="1" x14ac:dyDescent="0.3">
      <c r="A7" s="167" t="s">
        <v>43</v>
      </c>
      <c r="B7" s="167" t="s">
        <v>51</v>
      </c>
      <c r="C7" s="167" t="s">
        <v>52</v>
      </c>
      <c r="D7" s="167" t="s">
        <v>53</v>
      </c>
      <c r="E7" s="168">
        <v>41944</v>
      </c>
      <c r="F7" s="167" t="s">
        <v>54</v>
      </c>
      <c r="G7" s="165" t="s">
        <v>55</v>
      </c>
      <c r="H7" s="167" t="s">
        <v>57</v>
      </c>
    </row>
    <row r="8" spans="1:8" ht="7.5" customHeight="1" x14ac:dyDescent="0.3">
      <c r="A8" s="166"/>
      <c r="B8" s="166"/>
      <c r="C8" s="166"/>
      <c r="D8" s="166"/>
      <c r="E8" s="166"/>
      <c r="F8" s="166"/>
      <c r="G8" s="166"/>
      <c r="H8" s="166"/>
    </row>
    <row r="9" spans="1:8" ht="60" customHeight="1" x14ac:dyDescent="0.3">
      <c r="A9" s="15" t="s">
        <v>43</v>
      </c>
      <c r="B9" s="15" t="s">
        <v>58</v>
      </c>
      <c r="C9" s="15" t="s">
        <v>59</v>
      </c>
      <c r="D9" s="15" t="s">
        <v>60</v>
      </c>
      <c r="E9" s="16">
        <v>41939</v>
      </c>
      <c r="F9" s="15" t="s">
        <v>61</v>
      </c>
      <c r="G9" s="15" t="s">
        <v>33</v>
      </c>
      <c r="H9" s="15" t="s">
        <v>62</v>
      </c>
    </row>
    <row r="10" spans="1:8" ht="45.75" customHeight="1" x14ac:dyDescent="0.3">
      <c r="A10" s="15">
        <v>86</v>
      </c>
      <c r="B10" s="15" t="s">
        <v>63</v>
      </c>
      <c r="C10" s="15" t="s">
        <v>64</v>
      </c>
      <c r="D10" s="15" t="s">
        <v>65</v>
      </c>
      <c r="E10" s="21" t="str">
        <f>HYPERLINK("mailto:erin.kuhlman@parsons.com","10/18/2014")</f>
        <v>10/18/2014</v>
      </c>
      <c r="F10" s="22" t="s">
        <v>68</v>
      </c>
      <c r="G10" s="15" t="s">
        <v>33</v>
      </c>
      <c r="H10" s="18"/>
    </row>
    <row r="11" spans="1:8" ht="45.75" customHeight="1" x14ac:dyDescent="0.3">
      <c r="A11" s="15">
        <v>72</v>
      </c>
      <c r="B11" s="15" t="s">
        <v>73</v>
      </c>
      <c r="C11" s="15" t="s">
        <v>64</v>
      </c>
      <c r="D11" s="15" t="s">
        <v>65</v>
      </c>
      <c r="E11" s="16">
        <v>41930</v>
      </c>
      <c r="F11" s="23" t="s">
        <v>74</v>
      </c>
      <c r="G11" s="15" t="s">
        <v>33</v>
      </c>
      <c r="H11" s="18"/>
    </row>
    <row r="12" spans="1:8" ht="45.75" customHeight="1" x14ac:dyDescent="0.3">
      <c r="A12" s="15">
        <v>75</v>
      </c>
      <c r="B12" s="15" t="s">
        <v>76</v>
      </c>
      <c r="C12" s="15" t="s">
        <v>64</v>
      </c>
      <c r="D12" s="15" t="s">
        <v>77</v>
      </c>
      <c r="E12" s="21" t="str">
        <f>HYPERLINK("mailto:contracting@alfoadia.com.sa","10/18/2014")</f>
        <v>10/18/2014</v>
      </c>
      <c r="F12" s="22" t="s">
        <v>78</v>
      </c>
      <c r="G12" s="15" t="s">
        <v>33</v>
      </c>
      <c r="H12" s="18"/>
    </row>
    <row r="13" spans="1:8" ht="45.75" customHeight="1" x14ac:dyDescent="0.3">
      <c r="A13" s="167">
        <v>55</v>
      </c>
      <c r="B13" s="167" t="s">
        <v>79</v>
      </c>
      <c r="C13" s="167" t="s">
        <v>80</v>
      </c>
      <c r="D13" s="15" t="s">
        <v>81</v>
      </c>
      <c r="E13" s="21" t="str">
        <f>HYPERLINK("mailto:info@alarabia-schools.com","10/19/2014")</f>
        <v>10/19/2014</v>
      </c>
      <c r="F13" s="169" t="s">
        <v>82</v>
      </c>
      <c r="G13" s="19" t="s">
        <v>83</v>
      </c>
      <c r="H13" s="15" t="s">
        <v>84</v>
      </c>
    </row>
    <row r="14" spans="1:8" ht="45.75" customHeight="1" x14ac:dyDescent="0.3">
      <c r="A14" s="170"/>
      <c r="B14" s="170"/>
      <c r="C14" s="170"/>
      <c r="D14" s="15" t="s">
        <v>86</v>
      </c>
      <c r="E14" s="16">
        <v>41948</v>
      </c>
      <c r="F14" s="170"/>
      <c r="G14" s="19" t="s">
        <v>87</v>
      </c>
      <c r="H14" s="15" t="s">
        <v>88</v>
      </c>
    </row>
    <row r="15" spans="1:8" ht="45.75" customHeight="1" x14ac:dyDescent="0.3">
      <c r="A15" s="166"/>
      <c r="B15" s="166"/>
      <c r="C15" s="166"/>
      <c r="D15" s="15" t="s">
        <v>65</v>
      </c>
      <c r="E15" s="21" t="str">
        <f>HYPERLINK("mailto:info@alsaghyir.com","12/3/2014")</f>
        <v>12/3/2014</v>
      </c>
      <c r="F15" s="166"/>
      <c r="G15" s="19" t="s">
        <v>55</v>
      </c>
      <c r="H15" s="18"/>
    </row>
    <row r="16" spans="1:8" ht="45.75" customHeight="1" x14ac:dyDescent="0.3">
      <c r="A16" s="15">
        <v>87</v>
      </c>
      <c r="B16" s="15" t="s">
        <v>90</v>
      </c>
      <c r="C16" s="15" t="s">
        <v>91</v>
      </c>
      <c r="D16" s="15" t="s">
        <v>65</v>
      </c>
      <c r="E16" s="21" t="str">
        <f t="shared" ref="E16:E17" si="0">HYPERLINK("mailto:hr.reception@kudu.com.sa","10/19/2014")</f>
        <v>10/19/2014</v>
      </c>
      <c r="F16" s="22" t="s">
        <v>92</v>
      </c>
      <c r="G16" s="15" t="s">
        <v>33</v>
      </c>
      <c r="H16" s="18"/>
    </row>
    <row r="17" spans="1:8" ht="45.75" customHeight="1" x14ac:dyDescent="0.3">
      <c r="A17" s="167">
        <v>74</v>
      </c>
      <c r="B17" s="167" t="s">
        <v>93</v>
      </c>
      <c r="C17" s="15" t="s">
        <v>95</v>
      </c>
      <c r="D17" s="15" t="s">
        <v>65</v>
      </c>
      <c r="E17" s="21" t="str">
        <f t="shared" si="0"/>
        <v>10/19/2014</v>
      </c>
      <c r="F17" s="22" t="s">
        <v>96</v>
      </c>
      <c r="G17" s="167" t="s">
        <v>33</v>
      </c>
      <c r="H17" s="18"/>
    </row>
    <row r="18" spans="1:8" ht="45.75" customHeight="1" x14ac:dyDescent="0.3">
      <c r="A18" s="166"/>
      <c r="B18" s="166"/>
      <c r="C18" s="15" t="s">
        <v>98</v>
      </c>
      <c r="D18" s="15" t="s">
        <v>65</v>
      </c>
      <c r="E18" s="21" t="str">
        <f>HYPERLINK("mailto:customerinfo@alyusr.com.sa","10/22/2014")</f>
        <v>10/22/2014</v>
      </c>
      <c r="F18" s="22" t="s">
        <v>96</v>
      </c>
      <c r="G18" s="166"/>
      <c r="H18" s="18"/>
    </row>
    <row r="19" spans="1:8" ht="45.75" customHeight="1" x14ac:dyDescent="0.3">
      <c r="A19" s="15">
        <v>64</v>
      </c>
      <c r="B19" s="15" t="s">
        <v>100</v>
      </c>
      <c r="C19" s="15" t="s">
        <v>98</v>
      </c>
      <c r="D19" s="15" t="s">
        <v>65</v>
      </c>
      <c r="E19" s="21" t="str">
        <f>HYPERLINK("mailto:ssc@alsubhiclinics.com","10/20/2014")</f>
        <v>10/20/2014</v>
      </c>
      <c r="F19" s="22" t="s">
        <v>102</v>
      </c>
      <c r="G19" s="15" t="s">
        <v>33</v>
      </c>
      <c r="H19" s="18"/>
    </row>
    <row r="20" spans="1:8" ht="45.75" customHeight="1" x14ac:dyDescent="0.3">
      <c r="A20" s="15">
        <v>65</v>
      </c>
      <c r="B20" s="15" t="s">
        <v>104</v>
      </c>
      <c r="C20" s="15" t="s">
        <v>105</v>
      </c>
      <c r="D20" s="15" t="s">
        <v>65</v>
      </c>
      <c r="E20" s="16">
        <v>41932</v>
      </c>
      <c r="F20" s="22" t="s">
        <v>106</v>
      </c>
      <c r="G20" s="15" t="s">
        <v>33</v>
      </c>
      <c r="H20" s="18"/>
    </row>
    <row r="21" spans="1:8" ht="45.75" customHeight="1" x14ac:dyDescent="0.3">
      <c r="A21" s="15">
        <v>62</v>
      </c>
      <c r="B21" s="15" t="s">
        <v>107</v>
      </c>
      <c r="C21" s="15" t="s">
        <v>108</v>
      </c>
      <c r="D21" s="15" t="s">
        <v>65</v>
      </c>
      <c r="E21" s="16">
        <v>41937</v>
      </c>
      <c r="F21" s="23" t="s">
        <v>109</v>
      </c>
      <c r="G21" s="15" t="s">
        <v>33</v>
      </c>
      <c r="H21" s="18"/>
    </row>
    <row r="22" spans="1:8" ht="36.75" customHeight="1" x14ac:dyDescent="0.3">
      <c r="A22" s="15">
        <v>69</v>
      </c>
      <c r="B22" s="15" t="s">
        <v>111</v>
      </c>
      <c r="C22" s="15" t="s">
        <v>112</v>
      </c>
      <c r="D22" s="15" t="s">
        <v>65</v>
      </c>
      <c r="E22" s="16">
        <v>41938</v>
      </c>
      <c r="F22" s="23" t="s">
        <v>113</v>
      </c>
      <c r="G22" s="15" t="s">
        <v>33</v>
      </c>
      <c r="H22" s="18"/>
    </row>
    <row r="23" spans="1:8" ht="17.25" customHeight="1" x14ac:dyDescent="0.3">
      <c r="A23" s="167" t="s">
        <v>34</v>
      </c>
      <c r="B23" s="167" t="s">
        <v>115</v>
      </c>
      <c r="C23" s="167" t="s">
        <v>116</v>
      </c>
      <c r="D23" s="15" t="s">
        <v>65</v>
      </c>
      <c r="E23" s="16">
        <v>41997</v>
      </c>
      <c r="F23" s="169" t="s">
        <v>118</v>
      </c>
      <c r="G23" s="19" t="s">
        <v>120</v>
      </c>
      <c r="H23" s="167" t="s">
        <v>121</v>
      </c>
    </row>
    <row r="24" spans="1:8" ht="17.25" customHeight="1" x14ac:dyDescent="0.3">
      <c r="A24" s="170"/>
      <c r="B24" s="170"/>
      <c r="C24" s="170"/>
      <c r="D24" s="15" t="s">
        <v>123</v>
      </c>
      <c r="E24" s="16">
        <v>42053</v>
      </c>
      <c r="F24" s="170"/>
      <c r="G24" s="15" t="s">
        <v>124</v>
      </c>
      <c r="H24" s="170"/>
    </row>
    <row r="25" spans="1:8" ht="47.25" customHeight="1" x14ac:dyDescent="0.3">
      <c r="A25" s="166"/>
      <c r="B25" s="166"/>
      <c r="C25" s="166"/>
      <c r="D25" s="15" t="s">
        <v>125</v>
      </c>
      <c r="E25" s="16">
        <v>42053</v>
      </c>
      <c r="F25" s="166"/>
      <c r="G25" s="15" t="s">
        <v>127</v>
      </c>
      <c r="H25" s="166"/>
    </row>
    <row r="26" spans="1:8" ht="17.25" customHeight="1" x14ac:dyDescent="0.3">
      <c r="A26" s="15" t="s">
        <v>34</v>
      </c>
      <c r="B26" s="15" t="s">
        <v>128</v>
      </c>
      <c r="C26" s="15" t="s">
        <v>129</v>
      </c>
      <c r="D26" s="15" t="s">
        <v>77</v>
      </c>
      <c r="E26" s="16">
        <v>41977</v>
      </c>
      <c r="F26" s="15" t="s">
        <v>54</v>
      </c>
      <c r="G26" s="19" t="s">
        <v>130</v>
      </c>
      <c r="H26" s="15" t="s">
        <v>131</v>
      </c>
    </row>
    <row r="27" spans="1:8" ht="17.25" customHeight="1" x14ac:dyDescent="0.3">
      <c r="A27" s="167" t="s">
        <v>34</v>
      </c>
      <c r="B27" s="167" t="s">
        <v>133</v>
      </c>
      <c r="C27" s="167" t="s">
        <v>134</v>
      </c>
      <c r="D27" s="15" t="s">
        <v>136</v>
      </c>
      <c r="E27" s="16">
        <v>41979</v>
      </c>
      <c r="F27" s="169" t="s">
        <v>137</v>
      </c>
      <c r="G27" s="19" t="s">
        <v>138</v>
      </c>
      <c r="H27" s="167" t="s">
        <v>139</v>
      </c>
    </row>
    <row r="28" spans="1:8" ht="59.25" customHeight="1" x14ac:dyDescent="0.3">
      <c r="A28" s="166"/>
      <c r="B28" s="166"/>
      <c r="C28" s="166"/>
      <c r="D28" s="15" t="s">
        <v>141</v>
      </c>
      <c r="E28" s="16">
        <v>41647</v>
      </c>
      <c r="F28" s="166"/>
      <c r="G28" s="19" t="s">
        <v>143</v>
      </c>
      <c r="H28" s="166"/>
    </row>
    <row r="29" spans="1:8" ht="17.25" customHeight="1" x14ac:dyDescent="0.3">
      <c r="A29" s="167" t="s">
        <v>34</v>
      </c>
      <c r="B29" s="167" t="s">
        <v>145</v>
      </c>
      <c r="C29" s="167" t="s">
        <v>146</v>
      </c>
      <c r="D29" s="167" t="s">
        <v>147</v>
      </c>
      <c r="E29" s="168">
        <v>41988</v>
      </c>
      <c r="F29" s="169" t="s">
        <v>150</v>
      </c>
      <c r="G29" s="15" t="s">
        <v>151</v>
      </c>
      <c r="H29" s="167" t="s">
        <v>152</v>
      </c>
    </row>
    <row r="30" spans="1:8" ht="17.25" customHeight="1" x14ac:dyDescent="0.3">
      <c r="A30" s="170"/>
      <c r="B30" s="170"/>
      <c r="C30" s="170"/>
      <c r="D30" s="170"/>
      <c r="E30" s="170"/>
      <c r="F30" s="170"/>
      <c r="G30" s="19" t="s">
        <v>154</v>
      </c>
      <c r="H30" s="170"/>
    </row>
    <row r="31" spans="1:8" ht="44.25" customHeight="1" x14ac:dyDescent="0.3">
      <c r="A31" s="166"/>
      <c r="B31" s="166"/>
      <c r="C31" s="166"/>
      <c r="D31" s="166"/>
      <c r="E31" s="166"/>
      <c r="F31" s="166"/>
      <c r="G31" s="15" t="s">
        <v>155</v>
      </c>
      <c r="H31" s="166"/>
    </row>
    <row r="32" spans="1:8" ht="93" customHeight="1" x14ac:dyDescent="0.3">
      <c r="A32" s="15" t="s">
        <v>34</v>
      </c>
      <c r="B32" s="15" t="s">
        <v>156</v>
      </c>
      <c r="C32" s="15" t="s">
        <v>157</v>
      </c>
      <c r="D32" s="15" t="s">
        <v>158</v>
      </c>
      <c r="E32" s="16">
        <v>41998</v>
      </c>
      <c r="F32" s="23" t="s">
        <v>159</v>
      </c>
      <c r="G32" s="19" t="s">
        <v>55</v>
      </c>
      <c r="H32" s="15" t="s">
        <v>160</v>
      </c>
    </row>
    <row r="33" spans="1:8" ht="42.75" customHeight="1" x14ac:dyDescent="0.3">
      <c r="A33" s="15" t="s">
        <v>34</v>
      </c>
      <c r="B33" s="15" t="s">
        <v>161</v>
      </c>
      <c r="C33" s="15" t="s">
        <v>162</v>
      </c>
      <c r="D33" s="15" t="s">
        <v>164</v>
      </c>
      <c r="E33" s="16">
        <v>42002</v>
      </c>
      <c r="F33" s="23" t="s">
        <v>165</v>
      </c>
      <c r="G33" s="19" t="s">
        <v>130</v>
      </c>
      <c r="H33" s="15" t="s">
        <v>41</v>
      </c>
    </row>
    <row r="34" spans="1:8" ht="35.25" customHeight="1" x14ac:dyDescent="0.3">
      <c r="A34" s="167" t="s">
        <v>34</v>
      </c>
      <c r="B34" s="167" t="s">
        <v>166</v>
      </c>
      <c r="C34" s="167" t="s">
        <v>168</v>
      </c>
      <c r="D34" s="15" t="s">
        <v>81</v>
      </c>
      <c r="E34" s="16">
        <v>42005</v>
      </c>
      <c r="F34" s="167" t="s">
        <v>169</v>
      </c>
      <c r="G34" s="15" t="s">
        <v>171</v>
      </c>
      <c r="H34" s="167" t="s">
        <v>41</v>
      </c>
    </row>
    <row r="35" spans="1:8" ht="46.5" customHeight="1" x14ac:dyDescent="0.3">
      <c r="A35" s="166"/>
      <c r="B35" s="166"/>
      <c r="C35" s="166"/>
      <c r="D35" s="15" t="s">
        <v>172</v>
      </c>
      <c r="E35" s="16">
        <v>42025</v>
      </c>
      <c r="F35" s="166"/>
      <c r="G35" s="15" t="s">
        <v>173</v>
      </c>
      <c r="H35" s="166"/>
    </row>
    <row r="36" spans="1:8" ht="40.5" customHeight="1" x14ac:dyDescent="0.3">
      <c r="A36" s="167">
        <v>159</v>
      </c>
      <c r="B36" s="167" t="s">
        <v>175</v>
      </c>
      <c r="C36" s="167" t="s">
        <v>177</v>
      </c>
      <c r="D36" s="15" t="s">
        <v>77</v>
      </c>
      <c r="E36" s="16">
        <v>42025</v>
      </c>
      <c r="F36" s="167" t="s">
        <v>54</v>
      </c>
      <c r="G36" s="15" t="s">
        <v>179</v>
      </c>
      <c r="H36" s="167" t="s">
        <v>180</v>
      </c>
    </row>
    <row r="37" spans="1:8" ht="42" customHeight="1" x14ac:dyDescent="0.3">
      <c r="A37" s="166"/>
      <c r="B37" s="166"/>
      <c r="C37" s="166"/>
      <c r="D37" s="15" t="s">
        <v>182</v>
      </c>
      <c r="E37" s="15" t="s">
        <v>183</v>
      </c>
      <c r="F37" s="166"/>
      <c r="G37" s="15" t="s">
        <v>184</v>
      </c>
      <c r="H37" s="166"/>
    </row>
    <row r="38" spans="1:8" ht="43.5" customHeight="1" x14ac:dyDescent="0.3">
      <c r="A38" s="167">
        <v>156</v>
      </c>
      <c r="B38" s="167" t="s">
        <v>185</v>
      </c>
      <c r="C38" s="15" t="s">
        <v>187</v>
      </c>
      <c r="D38" s="15" t="s">
        <v>65</v>
      </c>
      <c r="E38" s="16">
        <v>42053</v>
      </c>
      <c r="F38" s="15" t="s">
        <v>188</v>
      </c>
      <c r="G38" s="15" t="s">
        <v>33</v>
      </c>
      <c r="H38" s="167" t="s">
        <v>180</v>
      </c>
    </row>
    <row r="39" spans="1:8" ht="17.25" customHeight="1" x14ac:dyDescent="0.3">
      <c r="A39" s="166"/>
      <c r="B39" s="166"/>
      <c r="C39" s="15" t="s">
        <v>190</v>
      </c>
      <c r="D39" s="15" t="s">
        <v>191</v>
      </c>
      <c r="E39" s="16">
        <v>42059</v>
      </c>
      <c r="F39" s="15" t="s">
        <v>192</v>
      </c>
      <c r="G39" s="15" t="s">
        <v>33</v>
      </c>
      <c r="H39" s="166"/>
    </row>
    <row r="40" spans="1:8" ht="42.75" customHeight="1" x14ac:dyDescent="0.3">
      <c r="A40" s="15" t="s">
        <v>34</v>
      </c>
      <c r="B40" s="15" t="s">
        <v>193</v>
      </c>
      <c r="C40" s="15" t="s">
        <v>194</v>
      </c>
      <c r="D40" s="15" t="s">
        <v>158</v>
      </c>
      <c r="E40" s="16">
        <v>42053</v>
      </c>
      <c r="F40" s="15" t="s">
        <v>169</v>
      </c>
      <c r="G40" s="15" t="s">
        <v>33</v>
      </c>
      <c r="H40" s="15" t="s">
        <v>41</v>
      </c>
    </row>
    <row r="41" spans="1:8" ht="17.25" customHeight="1" x14ac:dyDescent="0.3">
      <c r="A41" s="15">
        <v>164</v>
      </c>
      <c r="B41" s="15" t="s">
        <v>195</v>
      </c>
      <c r="C41" s="15" t="s">
        <v>190</v>
      </c>
      <c r="D41" s="15" t="s">
        <v>158</v>
      </c>
      <c r="E41" s="16">
        <v>42077</v>
      </c>
      <c r="F41" s="15" t="s">
        <v>192</v>
      </c>
      <c r="G41" s="15" t="s">
        <v>33</v>
      </c>
      <c r="H41" s="15" t="s">
        <v>196</v>
      </c>
    </row>
    <row r="42" spans="1:8" ht="41.25" customHeight="1" x14ac:dyDescent="0.3">
      <c r="A42" s="15" t="s">
        <v>34</v>
      </c>
      <c r="B42" s="15" t="s">
        <v>197</v>
      </c>
      <c r="C42" s="15" t="s">
        <v>198</v>
      </c>
      <c r="D42" s="15" t="s">
        <v>81</v>
      </c>
      <c r="E42" s="16">
        <v>42087</v>
      </c>
      <c r="F42" s="15" t="s">
        <v>199</v>
      </c>
      <c r="G42" s="15" t="s">
        <v>33</v>
      </c>
      <c r="H42" s="15" t="s">
        <v>41</v>
      </c>
    </row>
    <row r="43" spans="1:8" ht="38.25" customHeight="1" x14ac:dyDescent="0.3">
      <c r="A43" s="15" t="s">
        <v>34</v>
      </c>
      <c r="B43" s="15" t="s">
        <v>201</v>
      </c>
      <c r="C43" s="15" t="s">
        <v>202</v>
      </c>
      <c r="D43" s="18"/>
      <c r="E43" s="18"/>
      <c r="F43" s="18"/>
      <c r="G43" s="18"/>
      <c r="H43" s="15" t="s">
        <v>212</v>
      </c>
    </row>
    <row r="44" spans="1:8" ht="51.75" customHeight="1" x14ac:dyDescent="0.3">
      <c r="A44" s="15">
        <v>179</v>
      </c>
      <c r="B44" s="15" t="s">
        <v>203</v>
      </c>
      <c r="C44" s="15" t="s">
        <v>204</v>
      </c>
      <c r="D44" s="18" t="s">
        <v>182</v>
      </c>
      <c r="E44" s="16">
        <v>42164</v>
      </c>
      <c r="F44" s="15" t="s">
        <v>192</v>
      </c>
      <c r="G44" s="19" t="s">
        <v>55</v>
      </c>
      <c r="H44" s="15" t="s">
        <v>196</v>
      </c>
    </row>
    <row r="45" spans="1:8" ht="16.5" customHeight="1" x14ac:dyDescent="0.3">
      <c r="A45" s="1"/>
      <c r="B45" s="1"/>
      <c r="C45" s="1"/>
      <c r="D45" s="1"/>
      <c r="E45" s="1"/>
      <c r="F45" s="1"/>
      <c r="G45" s="1"/>
      <c r="H45" s="1"/>
    </row>
    <row r="46" spans="1:8" ht="16.5" customHeight="1" x14ac:dyDescent="0.3">
      <c r="A46" s="1"/>
      <c r="B46" s="1"/>
      <c r="C46" s="1"/>
      <c r="D46" s="1"/>
      <c r="E46" s="1"/>
      <c r="F46" s="1"/>
      <c r="G46" s="1"/>
      <c r="H46" s="1"/>
    </row>
    <row r="47" spans="1:8" ht="16.5" customHeight="1" x14ac:dyDescent="0.3">
      <c r="A47" s="1"/>
      <c r="B47" s="1"/>
      <c r="C47" s="1"/>
      <c r="D47" s="1"/>
      <c r="E47" s="1"/>
      <c r="F47" s="1"/>
      <c r="G47" s="1"/>
      <c r="H47" s="1"/>
    </row>
    <row r="48" spans="1:8" ht="16.5" customHeight="1" x14ac:dyDescent="0.3">
      <c r="A48" s="1"/>
      <c r="B48" s="1"/>
      <c r="C48" s="1"/>
      <c r="D48" s="1"/>
      <c r="E48" s="1"/>
      <c r="F48" s="1"/>
      <c r="G48" s="1"/>
      <c r="H48" s="1"/>
    </row>
    <row r="49" spans="1:8" ht="16.5" customHeight="1" x14ac:dyDescent="0.3">
      <c r="A49" s="1"/>
      <c r="B49" s="1"/>
      <c r="C49" s="1"/>
      <c r="D49" s="1"/>
      <c r="E49" s="1"/>
      <c r="F49" s="1"/>
      <c r="G49" s="1"/>
      <c r="H49" s="1"/>
    </row>
    <row r="50" spans="1:8" ht="16.5" x14ac:dyDescent="0.3">
      <c r="A50" s="2"/>
      <c r="B50" s="2"/>
      <c r="C50" s="2"/>
      <c r="D50" s="2"/>
      <c r="E50" s="2"/>
      <c r="F50" s="2"/>
      <c r="G50" s="2"/>
      <c r="H50" s="2"/>
    </row>
    <row r="51" spans="1:8" ht="16.5" x14ac:dyDescent="0.3">
      <c r="A51" s="2"/>
      <c r="B51" s="2"/>
      <c r="C51" s="2"/>
      <c r="D51" s="2"/>
      <c r="E51" s="2"/>
      <c r="F51" s="2"/>
      <c r="G51" s="2"/>
      <c r="H51" s="2"/>
    </row>
    <row r="52" spans="1:8" ht="16.5" x14ac:dyDescent="0.3">
      <c r="A52" s="2"/>
      <c r="B52" s="2"/>
      <c r="C52" s="2"/>
      <c r="D52" s="2"/>
      <c r="E52" s="2"/>
      <c r="F52" s="2"/>
      <c r="G52" s="2"/>
      <c r="H52" s="2"/>
    </row>
    <row r="53" spans="1:8" ht="16.5" x14ac:dyDescent="0.3">
      <c r="A53" s="2"/>
      <c r="B53" s="2"/>
      <c r="C53" s="2"/>
      <c r="D53" s="2"/>
      <c r="E53" s="2"/>
      <c r="F53" s="2"/>
      <c r="G53" s="2"/>
      <c r="H53" s="2"/>
    </row>
    <row r="54" spans="1:8" ht="16.5" x14ac:dyDescent="0.3">
      <c r="A54" s="2"/>
      <c r="B54" s="2"/>
      <c r="C54" s="2"/>
      <c r="D54" s="2"/>
      <c r="E54" s="2"/>
      <c r="F54" s="2"/>
      <c r="G54" s="2"/>
      <c r="H54" s="2"/>
    </row>
    <row r="55" spans="1:8" ht="16.5" x14ac:dyDescent="0.3">
      <c r="A55" s="2"/>
      <c r="B55" s="2"/>
      <c r="C55" s="2"/>
      <c r="D55" s="2"/>
      <c r="E55" s="2"/>
      <c r="F55" s="2"/>
      <c r="G55" s="2"/>
      <c r="H55" s="2"/>
    </row>
    <row r="56" spans="1:8" ht="16.5" x14ac:dyDescent="0.3">
      <c r="A56" s="2"/>
      <c r="B56" s="2"/>
      <c r="C56" s="2"/>
      <c r="D56" s="2"/>
      <c r="E56" s="2"/>
      <c r="F56" s="2"/>
      <c r="G56" s="2"/>
      <c r="H56" s="2"/>
    </row>
    <row r="57" spans="1:8" ht="16.5" x14ac:dyDescent="0.3">
      <c r="A57" s="2"/>
      <c r="B57" s="2"/>
      <c r="C57" s="2"/>
      <c r="D57" s="2"/>
      <c r="E57" s="2"/>
      <c r="F57" s="2"/>
      <c r="G57" s="2"/>
      <c r="H57" s="2"/>
    </row>
    <row r="58" spans="1:8" ht="16.5" x14ac:dyDescent="0.3">
      <c r="A58" s="2"/>
      <c r="B58" s="2"/>
      <c r="C58" s="2"/>
      <c r="D58" s="2"/>
      <c r="E58" s="2"/>
      <c r="F58" s="2"/>
      <c r="G58" s="2"/>
      <c r="H58" s="2"/>
    </row>
    <row r="59" spans="1:8" ht="16.5" x14ac:dyDescent="0.3">
      <c r="A59" s="2"/>
      <c r="B59" s="2"/>
      <c r="C59" s="2"/>
      <c r="D59" s="2"/>
      <c r="E59" s="2"/>
      <c r="F59" s="2"/>
      <c r="G59" s="2"/>
      <c r="H59" s="2"/>
    </row>
    <row r="60" spans="1:8" ht="16.5" x14ac:dyDescent="0.3">
      <c r="A60" s="2"/>
      <c r="B60" s="2"/>
      <c r="C60" s="2"/>
      <c r="D60" s="2"/>
      <c r="E60" s="2"/>
      <c r="F60" s="2"/>
      <c r="G60" s="2"/>
      <c r="H60" s="2"/>
    </row>
    <row r="61" spans="1:8" ht="16.5" x14ac:dyDescent="0.3">
      <c r="A61" s="2"/>
      <c r="B61" s="2"/>
      <c r="C61" s="2"/>
      <c r="D61" s="2"/>
      <c r="E61" s="2"/>
      <c r="F61" s="2"/>
      <c r="G61" s="2"/>
      <c r="H61" s="2"/>
    </row>
    <row r="62" spans="1:8" ht="16.5" x14ac:dyDescent="0.3">
      <c r="A62" s="2"/>
      <c r="B62" s="2"/>
      <c r="C62" s="2"/>
      <c r="D62" s="2"/>
      <c r="E62" s="2"/>
      <c r="F62" s="2"/>
      <c r="G62" s="2"/>
      <c r="H62" s="2"/>
    </row>
    <row r="63" spans="1:8" ht="16.5" x14ac:dyDescent="0.3">
      <c r="A63" s="2"/>
      <c r="B63" s="2"/>
      <c r="C63" s="2"/>
      <c r="D63" s="2"/>
      <c r="E63" s="2"/>
      <c r="F63" s="2"/>
      <c r="G63" s="2"/>
      <c r="H63" s="2"/>
    </row>
    <row r="64" spans="1:8" ht="16.5" x14ac:dyDescent="0.3">
      <c r="A64" s="2"/>
      <c r="B64" s="2"/>
      <c r="C64" s="2"/>
      <c r="D64" s="2"/>
      <c r="E64" s="2"/>
      <c r="F64" s="2"/>
      <c r="G64" s="2"/>
      <c r="H64" s="2"/>
    </row>
    <row r="65" spans="1:8" ht="16.5" x14ac:dyDescent="0.3">
      <c r="A65" s="2"/>
      <c r="B65" s="2"/>
      <c r="C65" s="2"/>
      <c r="D65" s="2"/>
      <c r="E65" s="2"/>
      <c r="F65" s="2"/>
      <c r="G65" s="2"/>
      <c r="H65" s="2"/>
    </row>
    <row r="66" spans="1:8" ht="16.5" x14ac:dyDescent="0.3">
      <c r="A66" s="2"/>
      <c r="B66" s="2"/>
      <c r="C66" s="2"/>
      <c r="D66" s="2"/>
      <c r="E66" s="2"/>
      <c r="F66" s="2"/>
      <c r="G66" s="2"/>
      <c r="H66" s="2"/>
    </row>
    <row r="67" spans="1:8" ht="16.5" x14ac:dyDescent="0.3">
      <c r="A67" s="2"/>
      <c r="B67" s="2"/>
      <c r="C67" s="2"/>
      <c r="D67" s="2"/>
      <c r="E67" s="2"/>
      <c r="F67" s="2"/>
      <c r="G67" s="2"/>
      <c r="H67" s="2"/>
    </row>
    <row r="68" spans="1:8" ht="16.5" x14ac:dyDescent="0.3">
      <c r="A68" s="2"/>
      <c r="B68" s="2"/>
      <c r="C68" s="2"/>
      <c r="D68" s="2"/>
      <c r="E68" s="2"/>
      <c r="F68" s="2"/>
      <c r="G68" s="2"/>
      <c r="H68" s="2"/>
    </row>
    <row r="69" spans="1:8" ht="16.5" x14ac:dyDescent="0.3">
      <c r="A69" s="2"/>
      <c r="B69" s="2"/>
      <c r="C69" s="2"/>
      <c r="D69" s="2"/>
      <c r="E69" s="2"/>
      <c r="F69" s="2"/>
      <c r="G69" s="2"/>
      <c r="H69" s="2"/>
    </row>
    <row r="70" spans="1:8" ht="16.5" x14ac:dyDescent="0.3">
      <c r="A70" s="2"/>
      <c r="B70" s="2"/>
      <c r="C70" s="2"/>
      <c r="D70" s="2"/>
      <c r="E70" s="2"/>
      <c r="F70" s="2"/>
      <c r="G70" s="2"/>
      <c r="H70" s="2"/>
    </row>
    <row r="71" spans="1:8" ht="16.5" x14ac:dyDescent="0.3">
      <c r="A71" s="2"/>
      <c r="B71" s="2"/>
      <c r="C71" s="2"/>
      <c r="D71" s="2"/>
      <c r="E71" s="2"/>
      <c r="F71" s="2"/>
      <c r="G71" s="2"/>
      <c r="H71" s="2"/>
    </row>
    <row r="72" spans="1:8" ht="16.5" x14ac:dyDescent="0.3">
      <c r="A72" s="2"/>
      <c r="B72" s="2"/>
      <c r="C72" s="2"/>
      <c r="D72" s="2"/>
      <c r="E72" s="2"/>
      <c r="F72" s="2"/>
      <c r="G72" s="2"/>
      <c r="H72" s="2"/>
    </row>
    <row r="73" spans="1:8" ht="16.5" x14ac:dyDescent="0.3">
      <c r="A73" s="2"/>
      <c r="B73" s="2"/>
      <c r="C73" s="2"/>
      <c r="D73" s="2"/>
      <c r="E73" s="2"/>
      <c r="F73" s="2"/>
      <c r="G73" s="2"/>
      <c r="H73" s="2"/>
    </row>
    <row r="74" spans="1:8" ht="16.5" x14ac:dyDescent="0.3">
      <c r="A74" s="2"/>
      <c r="B74" s="2"/>
      <c r="C74" s="2"/>
      <c r="D74" s="2"/>
      <c r="E74" s="2"/>
      <c r="F74" s="2"/>
      <c r="G74" s="2"/>
      <c r="H74" s="2"/>
    </row>
    <row r="75" spans="1:8" ht="16.5" x14ac:dyDescent="0.3">
      <c r="A75" s="2"/>
      <c r="B75" s="2"/>
      <c r="C75" s="2"/>
      <c r="D75" s="2"/>
      <c r="E75" s="2"/>
      <c r="F75" s="2"/>
      <c r="G75" s="2"/>
      <c r="H75" s="2"/>
    </row>
    <row r="76" spans="1:8" ht="16.5" x14ac:dyDescent="0.3">
      <c r="A76" s="2"/>
      <c r="B76" s="2"/>
      <c r="C76" s="2"/>
      <c r="D76" s="2"/>
      <c r="E76" s="2"/>
      <c r="F76" s="2"/>
      <c r="G76" s="2"/>
      <c r="H76" s="2"/>
    </row>
    <row r="77" spans="1:8" ht="16.5" x14ac:dyDescent="0.3">
      <c r="A77" s="2"/>
      <c r="B77" s="2"/>
      <c r="C77" s="2"/>
      <c r="D77" s="2"/>
      <c r="E77" s="2"/>
      <c r="F77" s="2"/>
      <c r="G77" s="2"/>
      <c r="H77" s="2"/>
    </row>
    <row r="78" spans="1:8" ht="16.5" x14ac:dyDescent="0.3">
      <c r="A78" s="2"/>
      <c r="B78" s="2"/>
      <c r="C78" s="2"/>
      <c r="D78" s="2"/>
      <c r="E78" s="2"/>
      <c r="F78" s="2"/>
      <c r="G78" s="2"/>
      <c r="H78" s="2"/>
    </row>
    <row r="79" spans="1:8" ht="16.5" x14ac:dyDescent="0.3">
      <c r="A79" s="2"/>
      <c r="B79" s="2"/>
      <c r="C79" s="2"/>
      <c r="D79" s="2"/>
      <c r="E79" s="2"/>
      <c r="F79" s="2"/>
      <c r="G79" s="2"/>
      <c r="H79" s="2"/>
    </row>
    <row r="80" spans="1:8" ht="16.5" x14ac:dyDescent="0.3">
      <c r="A80" s="2"/>
      <c r="B80" s="2"/>
      <c r="C80" s="2"/>
      <c r="D80" s="2"/>
      <c r="E80" s="2"/>
      <c r="F80" s="2"/>
      <c r="G80" s="2"/>
      <c r="H80" s="2"/>
    </row>
    <row r="81" spans="1:8" ht="16.5" x14ac:dyDescent="0.3">
      <c r="A81" s="2"/>
      <c r="B81" s="2"/>
      <c r="C81" s="2"/>
      <c r="D81" s="2"/>
      <c r="E81" s="2"/>
      <c r="F81" s="2"/>
      <c r="G81" s="2"/>
      <c r="H81" s="2"/>
    </row>
    <row r="82" spans="1:8" ht="16.5" x14ac:dyDescent="0.3">
      <c r="A82" s="2"/>
      <c r="B82" s="2"/>
      <c r="C82" s="2"/>
      <c r="D82" s="2"/>
      <c r="E82" s="2"/>
      <c r="F82" s="2"/>
      <c r="G82" s="2"/>
      <c r="H82" s="2"/>
    </row>
    <row r="83" spans="1:8" ht="16.5" x14ac:dyDescent="0.3">
      <c r="A83" s="2"/>
      <c r="B83" s="2"/>
      <c r="C83" s="2"/>
      <c r="D83" s="2"/>
      <c r="E83" s="2"/>
      <c r="F83" s="2"/>
      <c r="G83" s="2"/>
      <c r="H83" s="2"/>
    </row>
    <row r="84" spans="1:8" ht="16.5" x14ac:dyDescent="0.3">
      <c r="A84" s="2"/>
      <c r="B84" s="2"/>
      <c r="C84" s="2"/>
      <c r="D84" s="2"/>
      <c r="E84" s="2"/>
      <c r="F84" s="2"/>
      <c r="G84" s="2"/>
      <c r="H84" s="2"/>
    </row>
    <row r="85" spans="1:8" ht="16.5" x14ac:dyDescent="0.3">
      <c r="A85" s="2"/>
      <c r="B85" s="2"/>
      <c r="C85" s="2"/>
      <c r="D85" s="2"/>
      <c r="E85" s="2"/>
      <c r="F85" s="2"/>
      <c r="G85" s="2"/>
      <c r="H85" s="2"/>
    </row>
    <row r="86" spans="1:8" ht="16.5" x14ac:dyDescent="0.3">
      <c r="A86" s="2"/>
      <c r="B86" s="2"/>
      <c r="C86" s="2"/>
      <c r="D86" s="2"/>
      <c r="E86" s="2"/>
      <c r="F86" s="2"/>
      <c r="G86" s="2"/>
      <c r="H86" s="2"/>
    </row>
    <row r="87" spans="1:8" ht="16.5" x14ac:dyDescent="0.3">
      <c r="A87" s="2"/>
      <c r="B87" s="2"/>
      <c r="C87" s="2"/>
      <c r="D87" s="2"/>
      <c r="E87" s="2"/>
      <c r="F87" s="2"/>
      <c r="G87" s="2"/>
      <c r="H87" s="2"/>
    </row>
    <row r="88" spans="1:8" ht="16.5" x14ac:dyDescent="0.3">
      <c r="A88" s="2"/>
      <c r="B88" s="2"/>
      <c r="C88" s="2"/>
      <c r="D88" s="2"/>
      <c r="E88" s="2"/>
      <c r="F88" s="2"/>
      <c r="G88" s="2"/>
      <c r="H88" s="2"/>
    </row>
    <row r="89" spans="1:8" ht="16.5" x14ac:dyDescent="0.3">
      <c r="A89" s="2"/>
      <c r="B89" s="2"/>
      <c r="C89" s="2"/>
      <c r="D89" s="2"/>
      <c r="E89" s="2"/>
      <c r="F89" s="2"/>
      <c r="G89" s="2"/>
      <c r="H89" s="2"/>
    </row>
    <row r="90" spans="1:8" ht="16.5" x14ac:dyDescent="0.3">
      <c r="A90" s="2"/>
      <c r="B90" s="2"/>
      <c r="C90" s="2"/>
      <c r="D90" s="2"/>
      <c r="E90" s="2"/>
      <c r="F90" s="2"/>
      <c r="G90" s="2"/>
      <c r="H90" s="2"/>
    </row>
    <row r="91" spans="1:8" ht="16.5" x14ac:dyDescent="0.3">
      <c r="A91" s="2"/>
      <c r="B91" s="2"/>
      <c r="C91" s="2"/>
      <c r="D91" s="2"/>
      <c r="E91" s="2"/>
      <c r="F91" s="2"/>
      <c r="G91" s="2"/>
      <c r="H91" s="2"/>
    </row>
    <row r="92" spans="1:8" ht="16.5" x14ac:dyDescent="0.3">
      <c r="A92" s="2"/>
      <c r="B92" s="2"/>
      <c r="C92" s="2"/>
      <c r="D92" s="2"/>
      <c r="E92" s="2"/>
      <c r="F92" s="2"/>
      <c r="G92" s="2"/>
      <c r="H92" s="2"/>
    </row>
    <row r="93" spans="1:8" ht="16.5" x14ac:dyDescent="0.3">
      <c r="A93" s="2"/>
      <c r="B93" s="2"/>
      <c r="C93" s="2"/>
      <c r="D93" s="2"/>
      <c r="E93" s="2"/>
      <c r="F93" s="2"/>
      <c r="G93" s="2"/>
      <c r="H93" s="2"/>
    </row>
    <row r="94" spans="1:8" ht="16.5" x14ac:dyDescent="0.3">
      <c r="A94" s="2"/>
      <c r="B94" s="2"/>
      <c r="C94" s="2"/>
      <c r="D94" s="2"/>
      <c r="E94" s="2"/>
      <c r="F94" s="2"/>
      <c r="G94" s="2"/>
      <c r="H94" s="2"/>
    </row>
    <row r="95" spans="1:8" ht="16.5" x14ac:dyDescent="0.3">
      <c r="A95" s="2"/>
      <c r="B95" s="2"/>
      <c r="C95" s="2"/>
      <c r="D95" s="2"/>
      <c r="E95" s="2"/>
      <c r="F95" s="2"/>
      <c r="G95" s="2"/>
      <c r="H95" s="2"/>
    </row>
    <row r="96" spans="1:8" ht="16.5" x14ac:dyDescent="0.3">
      <c r="A96" s="2"/>
      <c r="B96" s="2"/>
      <c r="C96" s="2"/>
      <c r="D96" s="2"/>
      <c r="E96" s="2"/>
      <c r="F96" s="2"/>
      <c r="G96" s="2"/>
      <c r="H96" s="2"/>
    </row>
    <row r="97" spans="1:8" ht="16.5" x14ac:dyDescent="0.3">
      <c r="A97" s="2"/>
      <c r="B97" s="2"/>
      <c r="C97" s="2"/>
      <c r="D97" s="2"/>
      <c r="E97" s="2"/>
      <c r="F97" s="2"/>
      <c r="G97" s="2"/>
      <c r="H97" s="2"/>
    </row>
    <row r="98" spans="1:8" ht="16.5" x14ac:dyDescent="0.3">
      <c r="A98" s="2"/>
      <c r="B98" s="2"/>
      <c r="C98" s="2"/>
      <c r="D98" s="2"/>
      <c r="E98" s="2"/>
      <c r="F98" s="2"/>
      <c r="G98" s="2"/>
      <c r="H98" s="2"/>
    </row>
    <row r="99" spans="1:8" ht="16.5" x14ac:dyDescent="0.3">
      <c r="A99" s="2"/>
      <c r="B99" s="2"/>
      <c r="C99" s="2"/>
      <c r="D99" s="2"/>
      <c r="E99" s="2"/>
      <c r="F99" s="2"/>
      <c r="G99" s="2"/>
      <c r="H99" s="2"/>
    </row>
    <row r="100" spans="1:8" ht="16.5" x14ac:dyDescent="0.3">
      <c r="A100" s="2"/>
      <c r="B100" s="2"/>
      <c r="C100" s="2"/>
      <c r="D100" s="2"/>
      <c r="E100" s="2"/>
      <c r="F100" s="2"/>
      <c r="G100" s="2"/>
      <c r="H100" s="2"/>
    </row>
    <row r="101" spans="1:8" ht="16.5" x14ac:dyDescent="0.3">
      <c r="A101" s="2"/>
      <c r="B101" s="2"/>
      <c r="C101" s="2"/>
      <c r="D101" s="2"/>
      <c r="E101" s="2"/>
      <c r="F101" s="2"/>
      <c r="G101" s="2"/>
      <c r="H101" s="2"/>
    </row>
    <row r="102" spans="1:8" ht="16.5" x14ac:dyDescent="0.3">
      <c r="A102" s="2"/>
      <c r="B102" s="2"/>
      <c r="C102" s="2"/>
      <c r="D102" s="2"/>
      <c r="E102" s="2"/>
      <c r="F102" s="2"/>
      <c r="G102" s="2"/>
      <c r="H102" s="2"/>
    </row>
    <row r="103" spans="1:8" ht="16.5" x14ac:dyDescent="0.3">
      <c r="A103" s="2"/>
      <c r="B103" s="2"/>
      <c r="C103" s="2"/>
      <c r="D103" s="2"/>
      <c r="E103" s="2"/>
      <c r="F103" s="2"/>
      <c r="G103" s="2"/>
      <c r="H103" s="2"/>
    </row>
    <row r="104" spans="1:8" ht="16.5" x14ac:dyDescent="0.3">
      <c r="A104" s="2"/>
      <c r="B104" s="2"/>
      <c r="C104" s="2"/>
      <c r="D104" s="2"/>
      <c r="E104" s="2"/>
      <c r="F104" s="2"/>
      <c r="G104" s="2"/>
      <c r="H104" s="2"/>
    </row>
    <row r="105" spans="1:8" ht="16.5" x14ac:dyDescent="0.3">
      <c r="A105" s="2"/>
      <c r="B105" s="2"/>
      <c r="C105" s="2"/>
      <c r="D105" s="2"/>
      <c r="E105" s="2"/>
      <c r="F105" s="2"/>
      <c r="G105" s="2"/>
      <c r="H105" s="2"/>
    </row>
    <row r="106" spans="1:8" ht="16.5" x14ac:dyDescent="0.3">
      <c r="A106" s="2"/>
      <c r="B106" s="2"/>
      <c r="C106" s="2"/>
      <c r="D106" s="2"/>
      <c r="E106" s="2"/>
      <c r="F106" s="2"/>
      <c r="G106" s="2"/>
      <c r="H106" s="2"/>
    </row>
    <row r="107" spans="1:8" ht="16.5" x14ac:dyDescent="0.3">
      <c r="A107" s="2"/>
      <c r="B107" s="2"/>
      <c r="C107" s="2"/>
      <c r="D107" s="2"/>
      <c r="E107" s="2"/>
      <c r="F107" s="2"/>
      <c r="G107" s="2"/>
      <c r="H107" s="2"/>
    </row>
    <row r="108" spans="1:8" ht="16.5" x14ac:dyDescent="0.3">
      <c r="A108" s="2"/>
      <c r="B108" s="2"/>
      <c r="C108" s="2"/>
      <c r="D108" s="2"/>
      <c r="E108" s="2"/>
      <c r="F108" s="2"/>
      <c r="G108" s="2"/>
      <c r="H108" s="2"/>
    </row>
    <row r="109" spans="1:8" ht="16.5" x14ac:dyDescent="0.3">
      <c r="A109" s="2"/>
      <c r="B109" s="2"/>
      <c r="C109" s="2"/>
      <c r="D109" s="2"/>
      <c r="E109" s="2"/>
      <c r="F109" s="2"/>
      <c r="G109" s="2"/>
      <c r="H109" s="2"/>
    </row>
    <row r="110" spans="1:8" ht="16.5" x14ac:dyDescent="0.3">
      <c r="A110" s="2"/>
      <c r="B110" s="2"/>
      <c r="C110" s="2"/>
      <c r="D110" s="2"/>
      <c r="E110" s="2"/>
      <c r="F110" s="2"/>
      <c r="G110" s="2"/>
      <c r="H110" s="2"/>
    </row>
    <row r="111" spans="1:8" ht="16.5" x14ac:dyDescent="0.3">
      <c r="A111" s="2"/>
      <c r="B111" s="2"/>
      <c r="C111" s="2"/>
      <c r="D111" s="2"/>
      <c r="E111" s="2"/>
      <c r="F111" s="2"/>
      <c r="G111" s="2"/>
      <c r="H111" s="2"/>
    </row>
    <row r="112" spans="1:8" ht="16.5" x14ac:dyDescent="0.3">
      <c r="A112" s="2"/>
      <c r="B112" s="2"/>
      <c r="C112" s="2"/>
      <c r="D112" s="2"/>
      <c r="E112" s="2"/>
      <c r="F112" s="2"/>
      <c r="G112" s="2"/>
      <c r="H112" s="2"/>
    </row>
    <row r="113" spans="1:8" ht="16.5" x14ac:dyDescent="0.3">
      <c r="A113" s="2"/>
      <c r="B113" s="2"/>
      <c r="C113" s="2"/>
      <c r="D113" s="2"/>
      <c r="E113" s="2"/>
      <c r="F113" s="2"/>
      <c r="G113" s="2"/>
      <c r="H113" s="2"/>
    </row>
    <row r="114" spans="1:8" ht="16.5" x14ac:dyDescent="0.3">
      <c r="A114" s="2"/>
      <c r="B114" s="2"/>
      <c r="C114" s="2"/>
      <c r="D114" s="2"/>
      <c r="E114" s="2"/>
      <c r="F114" s="2"/>
      <c r="G114" s="2"/>
      <c r="H114" s="2"/>
    </row>
    <row r="115" spans="1:8" ht="16.5" x14ac:dyDescent="0.3">
      <c r="A115" s="2"/>
      <c r="B115" s="2"/>
      <c r="C115" s="2"/>
      <c r="D115" s="2"/>
      <c r="E115" s="2"/>
      <c r="F115" s="2"/>
      <c r="G115" s="2"/>
      <c r="H115" s="2"/>
    </row>
    <row r="116" spans="1:8" ht="16.5" x14ac:dyDescent="0.3">
      <c r="A116" s="2"/>
      <c r="B116" s="2"/>
      <c r="C116" s="2"/>
      <c r="D116" s="2"/>
      <c r="E116" s="2"/>
      <c r="F116" s="2"/>
      <c r="G116" s="2"/>
      <c r="H116" s="2"/>
    </row>
    <row r="117" spans="1:8" ht="16.5" x14ac:dyDescent="0.3">
      <c r="A117" s="2"/>
      <c r="B117" s="2"/>
      <c r="C117" s="2"/>
      <c r="D117" s="2"/>
      <c r="E117" s="2"/>
      <c r="F117" s="2"/>
      <c r="G117" s="2"/>
      <c r="H117" s="2"/>
    </row>
    <row r="118" spans="1:8" ht="16.5" x14ac:dyDescent="0.3">
      <c r="A118" s="2"/>
      <c r="B118" s="2"/>
      <c r="C118" s="2"/>
      <c r="D118" s="2"/>
      <c r="E118" s="2"/>
      <c r="F118" s="2"/>
      <c r="G118" s="2"/>
      <c r="H118" s="2"/>
    </row>
    <row r="119" spans="1:8" ht="16.5" x14ac:dyDescent="0.3">
      <c r="A119" s="2"/>
      <c r="B119" s="2"/>
      <c r="C119" s="2"/>
      <c r="D119" s="2"/>
      <c r="E119" s="2"/>
      <c r="F119" s="2"/>
      <c r="G119" s="2"/>
      <c r="H119" s="2"/>
    </row>
    <row r="120" spans="1:8" ht="16.5" x14ac:dyDescent="0.3">
      <c r="A120" s="2"/>
      <c r="B120" s="2"/>
      <c r="C120" s="2"/>
      <c r="D120" s="2"/>
      <c r="E120" s="2"/>
      <c r="F120" s="2"/>
      <c r="G120" s="2"/>
      <c r="H120" s="2"/>
    </row>
    <row r="121" spans="1:8" ht="16.5" x14ac:dyDescent="0.3">
      <c r="A121" s="2"/>
      <c r="B121" s="2"/>
      <c r="C121" s="2"/>
      <c r="D121" s="2"/>
      <c r="E121" s="2"/>
      <c r="F121" s="2"/>
      <c r="G121" s="2"/>
      <c r="H121" s="2"/>
    </row>
    <row r="122" spans="1:8" ht="16.5" x14ac:dyDescent="0.3">
      <c r="A122" s="2"/>
      <c r="B122" s="2"/>
      <c r="C122" s="2"/>
      <c r="D122" s="2"/>
      <c r="E122" s="2"/>
      <c r="F122" s="2"/>
      <c r="G122" s="2"/>
      <c r="H122" s="2"/>
    </row>
    <row r="123" spans="1:8" ht="16.5" x14ac:dyDescent="0.3">
      <c r="A123" s="2"/>
      <c r="B123" s="2"/>
      <c r="C123" s="2"/>
      <c r="D123" s="2"/>
      <c r="E123" s="2"/>
      <c r="F123" s="2"/>
      <c r="G123" s="2"/>
      <c r="H123" s="2"/>
    </row>
    <row r="124" spans="1:8" ht="16.5" x14ac:dyDescent="0.3">
      <c r="A124" s="2"/>
      <c r="B124" s="2"/>
      <c r="C124" s="2"/>
      <c r="D124" s="2"/>
      <c r="E124" s="2"/>
      <c r="F124" s="2"/>
      <c r="G124" s="2"/>
      <c r="H124" s="2"/>
    </row>
    <row r="125" spans="1:8" ht="16.5" x14ac:dyDescent="0.3">
      <c r="A125" s="2"/>
      <c r="B125" s="2"/>
      <c r="C125" s="2"/>
      <c r="D125" s="2"/>
      <c r="E125" s="2"/>
      <c r="F125" s="2"/>
      <c r="G125" s="2"/>
      <c r="H125" s="2"/>
    </row>
    <row r="126" spans="1:8" ht="16.5" x14ac:dyDescent="0.3">
      <c r="A126" s="2"/>
      <c r="B126" s="2"/>
      <c r="C126" s="2"/>
      <c r="D126" s="2"/>
      <c r="E126" s="2"/>
      <c r="F126" s="2"/>
      <c r="G126" s="2"/>
      <c r="H126" s="2"/>
    </row>
    <row r="127" spans="1:8" ht="16.5" x14ac:dyDescent="0.3">
      <c r="A127" s="2"/>
      <c r="B127" s="2"/>
      <c r="C127" s="2"/>
      <c r="D127" s="2"/>
      <c r="E127" s="2"/>
      <c r="F127" s="2"/>
      <c r="G127" s="2"/>
      <c r="H127" s="2"/>
    </row>
    <row r="128" spans="1:8" ht="16.5" x14ac:dyDescent="0.3">
      <c r="A128" s="2"/>
      <c r="B128" s="2"/>
      <c r="C128" s="2"/>
      <c r="D128" s="2"/>
      <c r="E128" s="2"/>
      <c r="F128" s="2"/>
      <c r="G128" s="2"/>
      <c r="H128" s="2"/>
    </row>
    <row r="129" spans="1:8" ht="16.5" x14ac:dyDescent="0.3">
      <c r="A129" s="2"/>
      <c r="B129" s="2"/>
      <c r="C129" s="2"/>
      <c r="D129" s="2"/>
      <c r="E129" s="2"/>
      <c r="F129" s="2"/>
      <c r="G129" s="2"/>
      <c r="H129" s="2"/>
    </row>
    <row r="130" spans="1:8" ht="16.5" x14ac:dyDescent="0.3">
      <c r="A130" s="2"/>
      <c r="B130" s="2"/>
      <c r="C130" s="2"/>
      <c r="D130" s="2"/>
      <c r="E130" s="2"/>
      <c r="F130" s="2"/>
      <c r="G130" s="2"/>
      <c r="H130" s="2"/>
    </row>
    <row r="131" spans="1:8" ht="16.5" x14ac:dyDescent="0.3">
      <c r="A131" s="2"/>
      <c r="B131" s="2"/>
      <c r="C131" s="2"/>
      <c r="D131" s="2"/>
      <c r="E131" s="2"/>
      <c r="F131" s="2"/>
      <c r="G131" s="2"/>
      <c r="H131" s="2"/>
    </row>
    <row r="132" spans="1:8" ht="16.5" x14ac:dyDescent="0.3">
      <c r="A132" s="2"/>
      <c r="B132" s="2"/>
      <c r="C132" s="2"/>
      <c r="D132" s="2"/>
      <c r="E132" s="2"/>
      <c r="F132" s="2"/>
      <c r="G132" s="2"/>
      <c r="H132" s="2"/>
    </row>
    <row r="133" spans="1:8" ht="16.5" x14ac:dyDescent="0.3">
      <c r="A133" s="2"/>
      <c r="B133" s="2"/>
      <c r="C133" s="2"/>
      <c r="D133" s="2"/>
      <c r="E133" s="2"/>
      <c r="F133" s="2"/>
      <c r="G133" s="2"/>
      <c r="H133" s="2"/>
    </row>
    <row r="134" spans="1:8" ht="16.5" x14ac:dyDescent="0.3">
      <c r="A134" s="2"/>
      <c r="B134" s="2"/>
      <c r="C134" s="2"/>
      <c r="D134" s="2"/>
      <c r="E134" s="2"/>
      <c r="F134" s="2"/>
      <c r="G134" s="2"/>
      <c r="H134" s="2"/>
    </row>
    <row r="135" spans="1:8" ht="16.5" x14ac:dyDescent="0.3">
      <c r="A135" s="2"/>
      <c r="B135" s="2"/>
      <c r="C135" s="2"/>
      <c r="D135" s="2"/>
      <c r="E135" s="2"/>
      <c r="F135" s="2"/>
      <c r="G135" s="2"/>
      <c r="H135" s="2"/>
    </row>
    <row r="136" spans="1:8" ht="16.5" x14ac:dyDescent="0.3">
      <c r="A136" s="2"/>
      <c r="B136" s="2"/>
      <c r="C136" s="2"/>
      <c r="D136" s="2"/>
      <c r="E136" s="2"/>
      <c r="F136" s="2"/>
      <c r="G136" s="2"/>
      <c r="H136" s="2"/>
    </row>
    <row r="137" spans="1:8" ht="16.5" x14ac:dyDescent="0.3">
      <c r="A137" s="2"/>
      <c r="B137" s="2"/>
      <c r="C137" s="2"/>
      <c r="D137" s="2"/>
      <c r="E137" s="2"/>
      <c r="F137" s="2"/>
      <c r="G137" s="2"/>
      <c r="H137" s="2"/>
    </row>
    <row r="138" spans="1:8" ht="16.5" x14ac:dyDescent="0.3">
      <c r="A138" s="2"/>
      <c r="B138" s="2"/>
      <c r="C138" s="2"/>
      <c r="D138" s="2"/>
      <c r="E138" s="2"/>
      <c r="F138" s="2"/>
      <c r="G138" s="2"/>
      <c r="H138" s="2"/>
    </row>
    <row r="139" spans="1:8" ht="16.5" x14ac:dyDescent="0.3">
      <c r="A139" s="2"/>
      <c r="B139" s="2"/>
      <c r="C139" s="2"/>
      <c r="D139" s="2"/>
      <c r="E139" s="2"/>
      <c r="F139" s="2"/>
      <c r="G139" s="2"/>
      <c r="H139" s="2"/>
    </row>
    <row r="140" spans="1:8" ht="16.5" x14ac:dyDescent="0.3">
      <c r="A140" s="2"/>
      <c r="B140" s="2"/>
      <c r="C140" s="2"/>
      <c r="D140" s="2"/>
      <c r="E140" s="2"/>
      <c r="F140" s="2"/>
      <c r="G140" s="2"/>
      <c r="H140" s="2"/>
    </row>
    <row r="141" spans="1:8" ht="16.5" x14ac:dyDescent="0.3">
      <c r="A141" s="2"/>
      <c r="B141" s="2"/>
      <c r="C141" s="2"/>
      <c r="D141" s="2"/>
      <c r="E141" s="2"/>
      <c r="F141" s="2"/>
      <c r="G141" s="2"/>
      <c r="H141" s="2"/>
    </row>
    <row r="142" spans="1:8" ht="16.5" x14ac:dyDescent="0.3">
      <c r="A142" s="2"/>
      <c r="B142" s="2"/>
      <c r="C142" s="2"/>
      <c r="D142" s="2"/>
      <c r="E142" s="2"/>
      <c r="F142" s="2"/>
      <c r="G142" s="2"/>
      <c r="H142" s="2"/>
    </row>
    <row r="143" spans="1:8" ht="16.5" x14ac:dyDescent="0.3">
      <c r="A143" s="2"/>
      <c r="B143" s="2"/>
      <c r="C143" s="2"/>
      <c r="D143" s="2"/>
      <c r="E143" s="2"/>
      <c r="F143" s="2"/>
      <c r="G143" s="2"/>
      <c r="H143" s="2"/>
    </row>
    <row r="144" spans="1:8" ht="16.5" x14ac:dyDescent="0.3">
      <c r="A144" s="2"/>
      <c r="B144" s="2"/>
      <c r="C144" s="2"/>
      <c r="D144" s="2"/>
      <c r="E144" s="2"/>
      <c r="F144" s="2"/>
      <c r="G144" s="2"/>
      <c r="H144" s="2"/>
    </row>
    <row r="145" spans="1:8" ht="16.5" x14ac:dyDescent="0.3">
      <c r="A145" s="2"/>
      <c r="B145" s="2"/>
      <c r="C145" s="2"/>
      <c r="D145" s="2"/>
      <c r="E145" s="2"/>
      <c r="F145" s="2"/>
      <c r="G145" s="2"/>
      <c r="H145" s="2"/>
    </row>
    <row r="146" spans="1:8" ht="16.5" x14ac:dyDescent="0.3">
      <c r="A146" s="2"/>
      <c r="B146" s="2"/>
      <c r="C146" s="2"/>
      <c r="D146" s="2"/>
      <c r="E146" s="2"/>
      <c r="F146" s="2"/>
      <c r="G146" s="2"/>
      <c r="H146" s="2"/>
    </row>
    <row r="147" spans="1:8" ht="16.5" x14ac:dyDescent="0.3">
      <c r="A147" s="2"/>
      <c r="B147" s="2"/>
      <c r="C147" s="2"/>
      <c r="D147" s="2"/>
      <c r="E147" s="2"/>
      <c r="F147" s="2"/>
      <c r="G147" s="2"/>
      <c r="H147" s="2"/>
    </row>
    <row r="148" spans="1:8" ht="16.5" x14ac:dyDescent="0.3">
      <c r="A148" s="2"/>
      <c r="B148" s="2"/>
      <c r="C148" s="2"/>
      <c r="D148" s="2"/>
      <c r="E148" s="2"/>
      <c r="F148" s="2"/>
      <c r="G148" s="2"/>
      <c r="H148" s="2"/>
    </row>
    <row r="149" spans="1:8" ht="16.5" x14ac:dyDescent="0.3">
      <c r="A149" s="2"/>
      <c r="B149" s="2"/>
      <c r="C149" s="2"/>
      <c r="D149" s="2"/>
      <c r="E149" s="2"/>
      <c r="F149" s="2"/>
      <c r="G149" s="2"/>
      <c r="H149" s="2"/>
    </row>
    <row r="150" spans="1:8" ht="16.5" x14ac:dyDescent="0.3">
      <c r="A150" s="2"/>
      <c r="B150" s="2"/>
      <c r="C150" s="2"/>
      <c r="D150" s="2"/>
      <c r="E150" s="2"/>
      <c r="F150" s="2"/>
      <c r="G150" s="2"/>
      <c r="H150" s="2"/>
    </row>
    <row r="151" spans="1:8" ht="16.5" x14ac:dyDescent="0.3">
      <c r="A151" s="2"/>
      <c r="B151" s="2"/>
      <c r="C151" s="2"/>
      <c r="D151" s="2"/>
      <c r="E151" s="2"/>
      <c r="F151" s="2"/>
      <c r="G151" s="2"/>
      <c r="H151" s="2"/>
    </row>
    <row r="152" spans="1:8" ht="16.5" x14ac:dyDescent="0.3">
      <c r="A152" s="2"/>
      <c r="B152" s="2"/>
      <c r="C152" s="2"/>
      <c r="D152" s="2"/>
      <c r="E152" s="2"/>
      <c r="F152" s="2"/>
      <c r="G152" s="2"/>
      <c r="H152" s="2"/>
    </row>
    <row r="153" spans="1:8" ht="16.5" x14ac:dyDescent="0.3">
      <c r="A153" s="2"/>
      <c r="B153" s="2"/>
      <c r="C153" s="2"/>
      <c r="D153" s="2"/>
      <c r="E153" s="2"/>
      <c r="F153" s="2"/>
      <c r="G153" s="2"/>
      <c r="H153" s="2"/>
    </row>
    <row r="154" spans="1:8" ht="16.5" x14ac:dyDescent="0.3">
      <c r="A154" s="2"/>
      <c r="B154" s="2"/>
      <c r="C154" s="2"/>
      <c r="D154" s="2"/>
      <c r="E154" s="2"/>
      <c r="F154" s="2"/>
      <c r="G154" s="2"/>
      <c r="H154" s="2"/>
    </row>
    <row r="155" spans="1:8" ht="16.5" x14ac:dyDescent="0.3">
      <c r="A155" s="2"/>
      <c r="B155" s="2"/>
      <c r="C155" s="2"/>
      <c r="D155" s="2"/>
      <c r="E155" s="2"/>
      <c r="F155" s="2"/>
      <c r="G155" s="2"/>
      <c r="H155" s="2"/>
    </row>
    <row r="156" spans="1:8" ht="16.5" x14ac:dyDescent="0.3">
      <c r="A156" s="2"/>
      <c r="B156" s="2"/>
      <c r="C156" s="2"/>
      <c r="D156" s="2"/>
      <c r="E156" s="2"/>
      <c r="F156" s="2"/>
      <c r="G156" s="2"/>
      <c r="H156" s="2"/>
    </row>
    <row r="157" spans="1:8" ht="16.5" x14ac:dyDescent="0.3">
      <c r="A157" s="2"/>
      <c r="B157" s="2"/>
      <c r="C157" s="2"/>
      <c r="D157" s="2"/>
      <c r="E157" s="2"/>
      <c r="F157" s="2"/>
      <c r="G157" s="2"/>
      <c r="H157" s="2"/>
    </row>
    <row r="158" spans="1:8" ht="16.5" x14ac:dyDescent="0.3">
      <c r="A158" s="2"/>
      <c r="B158" s="2"/>
      <c r="C158" s="2"/>
      <c r="D158" s="2"/>
      <c r="E158" s="2"/>
      <c r="F158" s="2"/>
      <c r="G158" s="2"/>
      <c r="H158" s="2"/>
    </row>
    <row r="159" spans="1:8" ht="16.5" x14ac:dyDescent="0.3">
      <c r="A159" s="2"/>
      <c r="B159" s="2"/>
      <c r="C159" s="2"/>
      <c r="D159" s="2"/>
      <c r="E159" s="2"/>
      <c r="F159" s="2"/>
      <c r="G159" s="2"/>
      <c r="H159" s="2"/>
    </row>
    <row r="160" spans="1:8" ht="16.5" x14ac:dyDescent="0.3">
      <c r="A160" s="2"/>
      <c r="B160" s="2"/>
      <c r="C160" s="2"/>
      <c r="D160" s="2"/>
      <c r="E160" s="2"/>
      <c r="F160" s="2"/>
      <c r="G160" s="2"/>
      <c r="H160" s="2"/>
    </row>
    <row r="161" spans="1:8" ht="16.5" x14ac:dyDescent="0.3">
      <c r="A161" s="2"/>
      <c r="B161" s="2"/>
      <c r="C161" s="2"/>
      <c r="D161" s="2"/>
      <c r="E161" s="2"/>
      <c r="F161" s="2"/>
      <c r="G161" s="2"/>
      <c r="H161" s="2"/>
    </row>
    <row r="162" spans="1:8" ht="16.5" x14ac:dyDescent="0.3">
      <c r="A162" s="2"/>
      <c r="B162" s="2"/>
      <c r="C162" s="2"/>
      <c r="D162" s="2"/>
      <c r="E162" s="2"/>
      <c r="F162" s="2"/>
      <c r="G162" s="2"/>
      <c r="H162" s="2"/>
    </row>
    <row r="163" spans="1:8" ht="16.5" x14ac:dyDescent="0.3">
      <c r="A163" s="2"/>
      <c r="B163" s="2"/>
      <c r="C163" s="2"/>
      <c r="D163" s="2"/>
      <c r="E163" s="2"/>
      <c r="F163" s="2"/>
      <c r="G163" s="2"/>
      <c r="H163" s="2"/>
    </row>
    <row r="164" spans="1:8" ht="16.5" x14ac:dyDescent="0.3">
      <c r="A164" s="2"/>
      <c r="B164" s="2"/>
      <c r="C164" s="2"/>
      <c r="D164" s="2"/>
      <c r="E164" s="2"/>
      <c r="F164" s="2"/>
      <c r="G164" s="2"/>
      <c r="H164" s="2"/>
    </row>
    <row r="165" spans="1:8" ht="16.5" x14ac:dyDescent="0.3">
      <c r="A165" s="2"/>
      <c r="B165" s="2"/>
      <c r="C165" s="2"/>
      <c r="D165" s="2"/>
      <c r="E165" s="2"/>
      <c r="F165" s="2"/>
      <c r="G165" s="2"/>
      <c r="H165" s="2"/>
    </row>
    <row r="166" spans="1:8" ht="16.5" x14ac:dyDescent="0.3">
      <c r="A166" s="2"/>
      <c r="B166" s="2"/>
      <c r="C166" s="2"/>
      <c r="D166" s="2"/>
      <c r="E166" s="2"/>
      <c r="F166" s="2"/>
      <c r="G166" s="2"/>
      <c r="H166" s="2"/>
    </row>
    <row r="167" spans="1:8" ht="16.5" x14ac:dyDescent="0.3">
      <c r="A167" s="2"/>
      <c r="B167" s="2"/>
      <c r="C167" s="2"/>
      <c r="D167" s="2"/>
      <c r="E167" s="2"/>
      <c r="F167" s="2"/>
      <c r="G167" s="2"/>
      <c r="H167" s="2"/>
    </row>
    <row r="168" spans="1:8" ht="16.5" x14ac:dyDescent="0.3">
      <c r="A168" s="2"/>
      <c r="B168" s="2"/>
      <c r="C168" s="2"/>
      <c r="D168" s="2"/>
      <c r="E168" s="2"/>
      <c r="F168" s="2"/>
      <c r="G168" s="2"/>
      <c r="H168" s="2"/>
    </row>
    <row r="169" spans="1:8" ht="16.5" x14ac:dyDescent="0.3">
      <c r="A169" s="2"/>
      <c r="B169" s="2"/>
      <c r="C169" s="2"/>
      <c r="D169" s="2"/>
      <c r="E169" s="2"/>
      <c r="F169" s="2"/>
      <c r="G169" s="2"/>
      <c r="H169" s="2"/>
    </row>
    <row r="170" spans="1:8" ht="16.5" x14ac:dyDescent="0.3">
      <c r="A170" s="2"/>
      <c r="B170" s="2"/>
      <c r="C170" s="2"/>
      <c r="D170" s="2"/>
      <c r="E170" s="2"/>
      <c r="F170" s="2"/>
      <c r="G170" s="2"/>
      <c r="H170" s="2"/>
    </row>
    <row r="171" spans="1:8" ht="16.5" x14ac:dyDescent="0.3">
      <c r="A171" s="2"/>
      <c r="B171" s="2"/>
      <c r="C171" s="2"/>
      <c r="D171" s="2"/>
      <c r="E171" s="2"/>
      <c r="F171" s="2"/>
      <c r="G171" s="2"/>
      <c r="H171" s="2"/>
    </row>
    <row r="172" spans="1:8" ht="16.5" x14ac:dyDescent="0.3">
      <c r="A172" s="2"/>
      <c r="B172" s="2"/>
      <c r="C172" s="2"/>
      <c r="D172" s="2"/>
      <c r="E172" s="2"/>
      <c r="F172" s="2"/>
      <c r="G172" s="2"/>
      <c r="H172" s="2"/>
    </row>
    <row r="173" spans="1:8" ht="16.5" x14ac:dyDescent="0.3">
      <c r="A173" s="2"/>
      <c r="B173" s="2"/>
      <c r="C173" s="2"/>
      <c r="D173" s="2"/>
      <c r="E173" s="2"/>
      <c r="F173" s="2"/>
      <c r="G173" s="2"/>
      <c r="H173" s="2"/>
    </row>
    <row r="174" spans="1:8" ht="16.5" x14ac:dyDescent="0.3">
      <c r="A174" s="2"/>
      <c r="B174" s="2"/>
      <c r="C174" s="2"/>
      <c r="D174" s="2"/>
      <c r="E174" s="2"/>
      <c r="F174" s="2"/>
      <c r="G174" s="2"/>
      <c r="H174" s="2"/>
    </row>
    <row r="175" spans="1:8" ht="16.5" x14ac:dyDescent="0.3">
      <c r="A175" s="2"/>
      <c r="B175" s="2"/>
      <c r="C175" s="2"/>
      <c r="D175" s="2"/>
      <c r="E175" s="2"/>
      <c r="F175" s="2"/>
      <c r="G175" s="2"/>
      <c r="H175" s="2"/>
    </row>
    <row r="176" spans="1:8" ht="16.5" x14ac:dyDescent="0.3">
      <c r="A176" s="2"/>
      <c r="B176" s="2"/>
      <c r="C176" s="2"/>
      <c r="D176" s="2"/>
      <c r="E176" s="2"/>
      <c r="F176" s="2"/>
      <c r="G176" s="2"/>
      <c r="H176" s="2"/>
    </row>
    <row r="177" spans="1:8" ht="16.5" x14ac:dyDescent="0.3">
      <c r="A177" s="2"/>
      <c r="B177" s="2"/>
      <c r="C177" s="2"/>
      <c r="D177" s="2"/>
      <c r="E177" s="2"/>
      <c r="F177" s="2"/>
      <c r="G177" s="2"/>
      <c r="H177" s="2"/>
    </row>
    <row r="178" spans="1:8" ht="16.5" x14ac:dyDescent="0.3">
      <c r="A178" s="2"/>
      <c r="B178" s="2"/>
      <c r="C178" s="2"/>
      <c r="D178" s="2"/>
      <c r="E178" s="2"/>
      <c r="F178" s="2"/>
      <c r="G178" s="2"/>
      <c r="H178" s="2"/>
    </row>
    <row r="179" spans="1:8" ht="16.5" x14ac:dyDescent="0.3">
      <c r="A179" s="2"/>
      <c r="B179" s="2"/>
      <c r="C179" s="2"/>
      <c r="D179" s="2"/>
      <c r="E179" s="2"/>
      <c r="F179" s="2"/>
      <c r="G179" s="2"/>
      <c r="H179" s="2"/>
    </row>
    <row r="180" spans="1:8" ht="16.5" x14ac:dyDescent="0.3">
      <c r="A180" s="2"/>
      <c r="B180" s="2"/>
      <c r="C180" s="2"/>
      <c r="D180" s="2"/>
      <c r="E180" s="2"/>
      <c r="F180" s="2"/>
      <c r="G180" s="2"/>
      <c r="H180" s="2"/>
    </row>
    <row r="181" spans="1:8" ht="16.5" x14ac:dyDescent="0.3">
      <c r="A181" s="2"/>
      <c r="B181" s="2"/>
      <c r="C181" s="2"/>
      <c r="D181" s="2"/>
      <c r="E181" s="2"/>
      <c r="F181" s="2"/>
      <c r="G181" s="2"/>
      <c r="H181" s="2"/>
    </row>
    <row r="182" spans="1:8" ht="16.5" x14ac:dyDescent="0.3">
      <c r="A182" s="2"/>
      <c r="B182" s="2"/>
      <c r="C182" s="2"/>
      <c r="D182" s="2"/>
      <c r="E182" s="2"/>
      <c r="F182" s="2"/>
      <c r="G182" s="2"/>
      <c r="H182" s="2"/>
    </row>
    <row r="183" spans="1:8" ht="16.5" x14ac:dyDescent="0.3">
      <c r="A183" s="2"/>
      <c r="B183" s="2"/>
      <c r="C183" s="2"/>
      <c r="D183" s="2"/>
      <c r="E183" s="2"/>
      <c r="F183" s="2"/>
      <c r="G183" s="2"/>
      <c r="H183" s="2"/>
    </row>
    <row r="184" spans="1:8" ht="16.5" x14ac:dyDescent="0.3">
      <c r="A184" s="2"/>
      <c r="B184" s="2"/>
      <c r="C184" s="2"/>
      <c r="D184" s="2"/>
      <c r="E184" s="2"/>
      <c r="F184" s="2"/>
      <c r="G184" s="2"/>
      <c r="H184" s="2"/>
    </row>
    <row r="185" spans="1:8" ht="16.5" x14ac:dyDescent="0.3">
      <c r="A185" s="2"/>
      <c r="B185" s="2"/>
      <c r="C185" s="2"/>
      <c r="D185" s="2"/>
      <c r="E185" s="2"/>
      <c r="F185" s="2"/>
      <c r="G185" s="2"/>
      <c r="H185" s="2"/>
    </row>
    <row r="186" spans="1:8" ht="16.5" x14ac:dyDescent="0.3">
      <c r="A186" s="2"/>
      <c r="B186" s="2"/>
      <c r="C186" s="2"/>
      <c r="D186" s="2"/>
      <c r="E186" s="2"/>
      <c r="F186" s="2"/>
      <c r="G186" s="2"/>
      <c r="H186" s="2"/>
    </row>
    <row r="187" spans="1:8" ht="16.5" x14ac:dyDescent="0.3">
      <c r="A187" s="2"/>
      <c r="B187" s="2"/>
      <c r="C187" s="2"/>
      <c r="D187" s="2"/>
      <c r="E187" s="2"/>
      <c r="F187" s="2"/>
      <c r="G187" s="2"/>
      <c r="H187" s="2"/>
    </row>
    <row r="188" spans="1:8" ht="16.5" x14ac:dyDescent="0.3">
      <c r="A188" s="2"/>
      <c r="B188" s="2"/>
      <c r="C188" s="2"/>
      <c r="D188" s="2"/>
      <c r="E188" s="2"/>
      <c r="F188" s="2"/>
      <c r="G188" s="2"/>
      <c r="H188" s="2"/>
    </row>
    <row r="189" spans="1:8" ht="16.5" x14ac:dyDescent="0.3">
      <c r="A189" s="2"/>
      <c r="B189" s="2"/>
      <c r="C189" s="2"/>
      <c r="D189" s="2"/>
      <c r="E189" s="2"/>
      <c r="F189" s="2"/>
      <c r="G189" s="2"/>
      <c r="H189" s="2"/>
    </row>
    <row r="190" spans="1:8" ht="16.5" x14ac:dyDescent="0.3">
      <c r="A190" s="2"/>
      <c r="B190" s="2"/>
      <c r="C190" s="2"/>
      <c r="D190" s="2"/>
      <c r="E190" s="2"/>
      <c r="F190" s="2"/>
      <c r="G190" s="2"/>
      <c r="H190" s="2"/>
    </row>
    <row r="191" spans="1:8" ht="16.5" x14ac:dyDescent="0.3">
      <c r="A191" s="2"/>
      <c r="B191" s="2"/>
      <c r="C191" s="2"/>
      <c r="D191" s="2"/>
      <c r="E191" s="2"/>
      <c r="F191" s="2"/>
      <c r="G191" s="2"/>
      <c r="H191" s="2"/>
    </row>
    <row r="192" spans="1:8" ht="16.5" x14ac:dyDescent="0.3">
      <c r="A192" s="2"/>
      <c r="B192" s="2"/>
      <c r="C192" s="2"/>
      <c r="D192" s="2"/>
      <c r="E192" s="2"/>
      <c r="F192" s="2"/>
      <c r="G192" s="2"/>
      <c r="H192" s="2"/>
    </row>
    <row r="193" spans="1:8" ht="16.5" x14ac:dyDescent="0.3">
      <c r="A193" s="2"/>
      <c r="B193" s="2"/>
      <c r="C193" s="2"/>
      <c r="D193" s="2"/>
      <c r="E193" s="2"/>
      <c r="F193" s="2"/>
      <c r="G193" s="2"/>
      <c r="H193" s="2"/>
    </row>
    <row r="194" spans="1:8" ht="16.5" x14ac:dyDescent="0.3">
      <c r="A194" s="2"/>
      <c r="B194" s="2"/>
      <c r="C194" s="2"/>
      <c r="D194" s="2"/>
      <c r="E194" s="2"/>
      <c r="F194" s="2"/>
      <c r="G194" s="2"/>
      <c r="H194" s="2"/>
    </row>
    <row r="195" spans="1:8" ht="16.5" x14ac:dyDescent="0.3">
      <c r="A195" s="2"/>
      <c r="B195" s="2"/>
      <c r="C195" s="2"/>
      <c r="D195" s="2"/>
      <c r="E195" s="2"/>
      <c r="F195" s="2"/>
      <c r="G195" s="2"/>
      <c r="H195" s="2"/>
    </row>
    <row r="196" spans="1:8" ht="16.5" x14ac:dyDescent="0.3">
      <c r="A196" s="2"/>
      <c r="B196" s="2"/>
      <c r="C196" s="2"/>
      <c r="D196" s="2"/>
      <c r="E196" s="2"/>
      <c r="F196" s="2"/>
      <c r="G196" s="2"/>
      <c r="H196" s="2"/>
    </row>
    <row r="197" spans="1:8" ht="16.5" x14ac:dyDescent="0.3">
      <c r="A197" s="2"/>
      <c r="B197" s="2"/>
      <c r="C197" s="2"/>
      <c r="D197" s="2"/>
      <c r="E197" s="2"/>
      <c r="F197" s="2"/>
      <c r="G197" s="2"/>
      <c r="H197" s="2"/>
    </row>
    <row r="198" spans="1:8" ht="16.5" x14ac:dyDescent="0.3">
      <c r="A198" s="2"/>
      <c r="B198" s="2"/>
      <c r="C198" s="2"/>
      <c r="D198" s="2"/>
      <c r="E198" s="2"/>
      <c r="F198" s="2"/>
      <c r="G198" s="2"/>
      <c r="H198" s="2"/>
    </row>
    <row r="199" spans="1:8" ht="16.5" x14ac:dyDescent="0.3">
      <c r="A199" s="2"/>
      <c r="B199" s="2"/>
      <c r="C199" s="2"/>
      <c r="D199" s="2"/>
      <c r="E199" s="2"/>
      <c r="F199" s="2"/>
      <c r="G199" s="2"/>
      <c r="H199" s="2"/>
    </row>
    <row r="200" spans="1:8" ht="16.5" x14ac:dyDescent="0.3">
      <c r="A200" s="2"/>
      <c r="B200" s="2"/>
      <c r="C200" s="2"/>
      <c r="D200" s="2"/>
      <c r="E200" s="2"/>
      <c r="F200" s="2"/>
      <c r="G200" s="2"/>
      <c r="H200" s="2"/>
    </row>
    <row r="201" spans="1:8" ht="16.5" x14ac:dyDescent="0.3">
      <c r="A201" s="2"/>
      <c r="B201" s="2"/>
      <c r="C201" s="2"/>
      <c r="D201" s="2"/>
      <c r="E201" s="2"/>
      <c r="F201" s="2"/>
      <c r="G201" s="2"/>
      <c r="H201" s="2"/>
    </row>
    <row r="202" spans="1:8" ht="16.5" x14ac:dyDescent="0.3">
      <c r="A202" s="2"/>
      <c r="B202" s="2"/>
      <c r="C202" s="2"/>
      <c r="D202" s="2"/>
      <c r="E202" s="2"/>
      <c r="F202" s="2"/>
      <c r="G202" s="2"/>
      <c r="H202" s="2"/>
    </row>
    <row r="203" spans="1:8" ht="16.5" x14ac:dyDescent="0.3">
      <c r="A203" s="2"/>
      <c r="B203" s="2"/>
      <c r="C203" s="2"/>
      <c r="D203" s="2"/>
      <c r="E203" s="2"/>
      <c r="F203" s="2"/>
      <c r="G203" s="2"/>
      <c r="H203" s="2"/>
    </row>
    <row r="204" spans="1:8" ht="16.5" x14ac:dyDescent="0.3">
      <c r="A204" s="2"/>
      <c r="B204" s="2"/>
      <c r="C204" s="2"/>
      <c r="D204" s="2"/>
      <c r="E204" s="2"/>
      <c r="F204" s="2"/>
      <c r="G204" s="2"/>
      <c r="H204" s="2"/>
    </row>
    <row r="205" spans="1:8" ht="16.5" x14ac:dyDescent="0.3">
      <c r="A205" s="2"/>
      <c r="B205" s="2"/>
      <c r="C205" s="2"/>
      <c r="D205" s="2"/>
      <c r="E205" s="2"/>
      <c r="F205" s="2"/>
      <c r="G205" s="2"/>
      <c r="H205" s="2"/>
    </row>
    <row r="206" spans="1:8" ht="16.5" x14ac:dyDescent="0.3">
      <c r="A206" s="2"/>
      <c r="B206" s="2"/>
      <c r="C206" s="2"/>
      <c r="D206" s="2"/>
      <c r="E206" s="2"/>
      <c r="F206" s="2"/>
      <c r="G206" s="2"/>
      <c r="H206" s="2"/>
    </row>
    <row r="207" spans="1:8" ht="16.5" x14ac:dyDescent="0.3">
      <c r="A207" s="2"/>
      <c r="B207" s="2"/>
      <c r="C207" s="2"/>
      <c r="D207" s="2"/>
      <c r="E207" s="2"/>
      <c r="F207" s="2"/>
      <c r="G207" s="2"/>
      <c r="H207" s="2"/>
    </row>
    <row r="208" spans="1:8" ht="16.5" x14ac:dyDescent="0.3">
      <c r="A208" s="2"/>
      <c r="B208" s="2"/>
      <c r="C208" s="2"/>
      <c r="D208" s="2"/>
      <c r="E208" s="2"/>
      <c r="F208" s="2"/>
      <c r="G208" s="2"/>
      <c r="H208" s="2"/>
    </row>
    <row r="209" spans="1:8" ht="16.5" x14ac:dyDescent="0.3">
      <c r="A209" s="2"/>
      <c r="B209" s="2"/>
      <c r="C209" s="2"/>
      <c r="D209" s="2"/>
      <c r="E209" s="2"/>
      <c r="F209" s="2"/>
      <c r="G209" s="2"/>
      <c r="H209" s="2"/>
    </row>
    <row r="210" spans="1:8" ht="16.5" x14ac:dyDescent="0.3">
      <c r="A210" s="2"/>
      <c r="B210" s="2"/>
      <c r="C210" s="2"/>
      <c r="D210" s="2"/>
      <c r="E210" s="2"/>
      <c r="F210" s="2"/>
      <c r="G210" s="2"/>
      <c r="H210" s="2"/>
    </row>
    <row r="211" spans="1:8" ht="16.5" x14ac:dyDescent="0.3">
      <c r="A211" s="2"/>
      <c r="B211" s="2"/>
      <c r="C211" s="2"/>
      <c r="D211" s="2"/>
      <c r="E211" s="2"/>
      <c r="F211" s="2"/>
      <c r="G211" s="2"/>
      <c r="H211" s="2"/>
    </row>
    <row r="212" spans="1:8" ht="16.5" x14ac:dyDescent="0.3">
      <c r="A212" s="2"/>
      <c r="B212" s="2"/>
      <c r="C212" s="2"/>
      <c r="D212" s="2"/>
      <c r="E212" s="2"/>
      <c r="F212" s="2"/>
      <c r="G212" s="2"/>
      <c r="H212" s="2"/>
    </row>
    <row r="213" spans="1:8" ht="16.5" x14ac:dyDescent="0.3">
      <c r="A213" s="2"/>
      <c r="B213" s="2"/>
      <c r="C213" s="2"/>
      <c r="D213" s="2"/>
      <c r="E213" s="2"/>
      <c r="F213" s="2"/>
      <c r="G213" s="2"/>
      <c r="H213" s="2"/>
    </row>
    <row r="214" spans="1:8" ht="16.5" x14ac:dyDescent="0.3">
      <c r="A214" s="2"/>
      <c r="B214" s="2"/>
      <c r="C214" s="2"/>
      <c r="D214" s="2"/>
      <c r="E214" s="2"/>
      <c r="F214" s="2"/>
      <c r="G214" s="2"/>
      <c r="H214" s="2"/>
    </row>
    <row r="215" spans="1:8" ht="16.5" x14ac:dyDescent="0.3">
      <c r="A215" s="2"/>
      <c r="B215" s="2"/>
      <c r="C215" s="2"/>
      <c r="D215" s="2"/>
      <c r="E215" s="2"/>
      <c r="F215" s="2"/>
      <c r="G215" s="2"/>
      <c r="H215" s="2"/>
    </row>
    <row r="216" spans="1:8" ht="16.5" x14ac:dyDescent="0.3">
      <c r="A216" s="2"/>
      <c r="B216" s="2"/>
      <c r="C216" s="2"/>
      <c r="D216" s="2"/>
      <c r="E216" s="2"/>
      <c r="F216" s="2"/>
      <c r="G216" s="2"/>
      <c r="H216" s="2"/>
    </row>
    <row r="217" spans="1:8" ht="16.5" x14ac:dyDescent="0.3">
      <c r="A217" s="2"/>
      <c r="B217" s="2"/>
      <c r="C217" s="2"/>
      <c r="D217" s="2"/>
      <c r="E217" s="2"/>
      <c r="F217" s="2"/>
      <c r="G217" s="2"/>
      <c r="H217" s="2"/>
    </row>
    <row r="218" spans="1:8" ht="16.5" x14ac:dyDescent="0.3">
      <c r="A218" s="2"/>
      <c r="B218" s="2"/>
      <c r="C218" s="2"/>
      <c r="D218" s="2"/>
      <c r="E218" s="2"/>
      <c r="F218" s="2"/>
      <c r="G218" s="2"/>
      <c r="H218" s="2"/>
    </row>
    <row r="219" spans="1:8" ht="16.5" x14ac:dyDescent="0.3">
      <c r="A219" s="2"/>
      <c r="B219" s="2"/>
      <c r="C219" s="2"/>
      <c r="D219" s="2"/>
      <c r="E219" s="2"/>
      <c r="F219" s="2"/>
      <c r="G219" s="2"/>
      <c r="H219" s="2"/>
    </row>
    <row r="220" spans="1:8" ht="16.5" x14ac:dyDescent="0.3">
      <c r="A220" s="2"/>
      <c r="B220" s="2"/>
      <c r="C220" s="2"/>
      <c r="D220" s="2"/>
      <c r="E220" s="2"/>
      <c r="F220" s="2"/>
      <c r="G220" s="2"/>
      <c r="H220" s="2"/>
    </row>
    <row r="221" spans="1:8" ht="16.5" x14ac:dyDescent="0.3">
      <c r="A221" s="2"/>
      <c r="B221" s="2"/>
      <c r="C221" s="2"/>
      <c r="D221" s="2"/>
      <c r="E221" s="2"/>
      <c r="F221" s="2"/>
      <c r="G221" s="2"/>
      <c r="H221" s="2"/>
    </row>
    <row r="222" spans="1:8" ht="16.5" x14ac:dyDescent="0.3">
      <c r="A222" s="2"/>
      <c r="B222" s="2"/>
      <c r="C222" s="2"/>
      <c r="D222" s="2"/>
      <c r="E222" s="2"/>
      <c r="F222" s="2"/>
      <c r="G222" s="2"/>
      <c r="H222" s="2"/>
    </row>
    <row r="223" spans="1:8" ht="16.5" x14ac:dyDescent="0.3">
      <c r="A223" s="2"/>
      <c r="B223" s="2"/>
      <c r="C223" s="2"/>
      <c r="D223" s="2"/>
      <c r="E223" s="2"/>
      <c r="F223" s="2"/>
      <c r="G223" s="2"/>
      <c r="H223" s="2"/>
    </row>
    <row r="224" spans="1:8" ht="16.5" x14ac:dyDescent="0.3">
      <c r="A224" s="2"/>
      <c r="B224" s="2"/>
      <c r="C224" s="2"/>
      <c r="D224" s="2"/>
      <c r="E224" s="2"/>
      <c r="F224" s="2"/>
      <c r="G224" s="2"/>
      <c r="H224" s="2"/>
    </row>
    <row r="225" spans="1:8" ht="16.5" x14ac:dyDescent="0.3">
      <c r="A225" s="2"/>
      <c r="B225" s="2"/>
      <c r="C225" s="2"/>
      <c r="D225" s="2"/>
      <c r="E225" s="2"/>
      <c r="F225" s="2"/>
      <c r="G225" s="2"/>
      <c r="H225" s="2"/>
    </row>
    <row r="226" spans="1:8" ht="16.5" x14ac:dyDescent="0.3">
      <c r="A226" s="2"/>
      <c r="B226" s="2"/>
      <c r="C226" s="2"/>
      <c r="D226" s="2"/>
      <c r="E226" s="2"/>
      <c r="F226" s="2"/>
      <c r="G226" s="2"/>
      <c r="H226" s="2"/>
    </row>
    <row r="227" spans="1:8" ht="16.5" x14ac:dyDescent="0.3">
      <c r="A227" s="2"/>
      <c r="B227" s="2"/>
      <c r="C227" s="2"/>
      <c r="D227" s="2"/>
      <c r="E227" s="2"/>
      <c r="F227" s="2"/>
      <c r="G227" s="2"/>
      <c r="H227" s="2"/>
    </row>
    <row r="228" spans="1:8" ht="16.5" x14ac:dyDescent="0.3">
      <c r="A228" s="2"/>
      <c r="B228" s="2"/>
      <c r="C228" s="2"/>
      <c r="D228" s="2"/>
      <c r="E228" s="2"/>
      <c r="F228" s="2"/>
      <c r="G228" s="2"/>
      <c r="H228" s="2"/>
    </row>
    <row r="229" spans="1:8" ht="16.5" x14ac:dyDescent="0.3">
      <c r="A229" s="2"/>
      <c r="B229" s="2"/>
      <c r="C229" s="2"/>
      <c r="D229" s="2"/>
      <c r="E229" s="2"/>
      <c r="F229" s="2"/>
      <c r="G229" s="2"/>
      <c r="H229" s="2"/>
    </row>
    <row r="230" spans="1:8" ht="16.5" x14ac:dyDescent="0.3">
      <c r="A230" s="2"/>
      <c r="B230" s="2"/>
      <c r="C230" s="2"/>
      <c r="D230" s="2"/>
      <c r="E230" s="2"/>
      <c r="F230" s="2"/>
      <c r="G230" s="2"/>
      <c r="H230" s="2"/>
    </row>
    <row r="231" spans="1:8" ht="16.5" x14ac:dyDescent="0.3">
      <c r="A231" s="2"/>
      <c r="B231" s="2"/>
      <c r="C231" s="2"/>
      <c r="D231" s="2"/>
      <c r="E231" s="2"/>
      <c r="F231" s="2"/>
      <c r="G231" s="2"/>
      <c r="H231" s="2"/>
    </row>
    <row r="232" spans="1:8" ht="16.5" x14ac:dyDescent="0.3">
      <c r="A232" s="2"/>
      <c r="B232" s="2"/>
      <c r="C232" s="2"/>
      <c r="D232" s="2"/>
      <c r="E232" s="2"/>
      <c r="F232" s="2"/>
      <c r="G232" s="2"/>
      <c r="H232" s="2"/>
    </row>
    <row r="233" spans="1:8" ht="16.5" x14ac:dyDescent="0.3">
      <c r="A233" s="2"/>
      <c r="B233" s="2"/>
      <c r="C233" s="2"/>
      <c r="D233" s="2"/>
      <c r="E233" s="2"/>
      <c r="F233" s="2"/>
      <c r="G233" s="2"/>
      <c r="H233" s="2"/>
    </row>
    <row r="234" spans="1:8" ht="16.5" x14ac:dyDescent="0.3">
      <c r="A234" s="2"/>
      <c r="B234" s="2"/>
      <c r="C234" s="2"/>
      <c r="D234" s="2"/>
      <c r="E234" s="2"/>
      <c r="F234" s="2"/>
      <c r="G234" s="2"/>
      <c r="H234" s="2"/>
    </row>
    <row r="235" spans="1:8" ht="16.5" x14ac:dyDescent="0.3">
      <c r="A235" s="2"/>
      <c r="B235" s="2"/>
      <c r="C235" s="2"/>
      <c r="D235" s="2"/>
      <c r="E235" s="2"/>
      <c r="F235" s="2"/>
      <c r="G235" s="2"/>
      <c r="H235" s="2"/>
    </row>
    <row r="236" spans="1:8" ht="16.5" x14ac:dyDescent="0.3">
      <c r="A236" s="2"/>
      <c r="B236" s="2"/>
      <c r="C236" s="2"/>
      <c r="D236" s="2"/>
      <c r="E236" s="2"/>
      <c r="F236" s="2"/>
      <c r="G236" s="2"/>
      <c r="H236" s="2"/>
    </row>
    <row r="237" spans="1:8" ht="16.5" x14ac:dyDescent="0.3">
      <c r="A237" s="2"/>
      <c r="B237" s="2"/>
      <c r="C237" s="2"/>
      <c r="D237" s="2"/>
      <c r="E237" s="2"/>
      <c r="F237" s="2"/>
      <c r="G237" s="2"/>
      <c r="H237" s="2"/>
    </row>
    <row r="238" spans="1:8" ht="16.5" x14ac:dyDescent="0.3">
      <c r="A238" s="2"/>
      <c r="B238" s="2"/>
      <c r="C238" s="2"/>
      <c r="D238" s="2"/>
      <c r="E238" s="2"/>
      <c r="F238" s="2"/>
      <c r="G238" s="2"/>
      <c r="H238" s="2"/>
    </row>
    <row r="239" spans="1:8" ht="16.5" x14ac:dyDescent="0.3">
      <c r="A239" s="2"/>
      <c r="B239" s="2"/>
      <c r="C239" s="2"/>
      <c r="D239" s="2"/>
      <c r="E239" s="2"/>
      <c r="F239" s="2"/>
      <c r="G239" s="2"/>
      <c r="H239" s="2"/>
    </row>
    <row r="240" spans="1:8" ht="16.5" x14ac:dyDescent="0.3">
      <c r="A240" s="2"/>
      <c r="B240" s="2"/>
      <c r="C240" s="2"/>
      <c r="D240" s="2"/>
      <c r="E240" s="2"/>
      <c r="F240" s="2"/>
      <c r="G240" s="2"/>
      <c r="H240" s="2"/>
    </row>
    <row r="241" spans="1:8" ht="16.5" x14ac:dyDescent="0.3">
      <c r="A241" s="2"/>
      <c r="B241" s="2"/>
      <c r="C241" s="2"/>
      <c r="D241" s="2"/>
      <c r="E241" s="2"/>
      <c r="F241" s="2"/>
      <c r="G241" s="2"/>
      <c r="H241" s="2"/>
    </row>
    <row r="242" spans="1:8" ht="16.5" x14ac:dyDescent="0.3">
      <c r="A242" s="2"/>
      <c r="B242" s="2"/>
      <c r="C242" s="2"/>
      <c r="D242" s="2"/>
      <c r="E242" s="2"/>
      <c r="F242" s="2"/>
      <c r="G242" s="2"/>
      <c r="H242" s="2"/>
    </row>
    <row r="243" spans="1:8" ht="16.5" x14ac:dyDescent="0.3">
      <c r="A243" s="2"/>
      <c r="B243" s="2"/>
      <c r="C243" s="2"/>
      <c r="D243" s="2"/>
      <c r="E243" s="2"/>
      <c r="F243" s="2"/>
      <c r="G243" s="2"/>
      <c r="H243" s="2"/>
    </row>
    <row r="244" spans="1:8" ht="16.5" x14ac:dyDescent="0.3">
      <c r="A244" s="2"/>
      <c r="B244" s="2"/>
      <c r="C244" s="2"/>
      <c r="D244" s="2"/>
      <c r="E244" s="2"/>
      <c r="F244" s="2"/>
      <c r="G244" s="2"/>
      <c r="H244" s="2"/>
    </row>
    <row r="245" spans="1:8" ht="16.5" x14ac:dyDescent="0.3">
      <c r="A245" s="2"/>
      <c r="B245" s="2"/>
      <c r="C245" s="2"/>
      <c r="D245" s="2"/>
      <c r="E245" s="2"/>
      <c r="F245" s="2"/>
      <c r="G245" s="2"/>
      <c r="H245" s="2"/>
    </row>
    <row r="246" spans="1:8" ht="16.5" x14ac:dyDescent="0.3">
      <c r="A246" s="2"/>
      <c r="B246" s="2"/>
      <c r="C246" s="2"/>
      <c r="D246" s="2"/>
      <c r="E246" s="2"/>
      <c r="F246" s="2"/>
      <c r="G246" s="2"/>
      <c r="H246" s="2"/>
    </row>
    <row r="247" spans="1:8" ht="16.5" x14ac:dyDescent="0.3">
      <c r="A247" s="2"/>
      <c r="B247" s="2"/>
      <c r="C247" s="2"/>
      <c r="D247" s="2"/>
      <c r="E247" s="2"/>
      <c r="F247" s="2"/>
      <c r="G247" s="2"/>
      <c r="H247" s="2"/>
    </row>
    <row r="248" spans="1:8" ht="16.5" x14ac:dyDescent="0.3">
      <c r="A248" s="2"/>
      <c r="B248" s="2"/>
      <c r="C248" s="2"/>
      <c r="D248" s="2"/>
      <c r="E248" s="2"/>
      <c r="F248" s="2"/>
      <c r="G248" s="2"/>
      <c r="H248" s="2"/>
    </row>
    <row r="249" spans="1:8" ht="16.5" x14ac:dyDescent="0.3">
      <c r="A249" s="2"/>
      <c r="B249" s="2"/>
      <c r="C249" s="2"/>
      <c r="D249" s="2"/>
      <c r="E249" s="2"/>
      <c r="F249" s="2"/>
      <c r="G249" s="2"/>
      <c r="H249" s="2"/>
    </row>
    <row r="250" spans="1:8" ht="16.5" x14ac:dyDescent="0.3">
      <c r="A250" s="2"/>
      <c r="B250" s="2"/>
      <c r="C250" s="2"/>
      <c r="D250" s="2"/>
      <c r="E250" s="2"/>
      <c r="F250" s="2"/>
      <c r="G250" s="2"/>
      <c r="H250" s="2"/>
    </row>
    <row r="251" spans="1:8" ht="16.5" x14ac:dyDescent="0.3">
      <c r="A251" s="2"/>
      <c r="B251" s="2"/>
      <c r="C251" s="2"/>
      <c r="D251" s="2"/>
      <c r="E251" s="2"/>
      <c r="F251" s="2"/>
      <c r="G251" s="2"/>
      <c r="H251" s="2"/>
    </row>
    <row r="252" spans="1:8" ht="16.5" x14ac:dyDescent="0.3">
      <c r="A252" s="2"/>
      <c r="B252" s="2"/>
      <c r="C252" s="2"/>
      <c r="D252" s="2"/>
      <c r="E252" s="2"/>
      <c r="F252" s="2"/>
      <c r="G252" s="2"/>
      <c r="H252" s="2"/>
    </row>
    <row r="253" spans="1:8" ht="16.5" x14ac:dyDescent="0.3">
      <c r="A253" s="2"/>
      <c r="B253" s="2"/>
      <c r="C253" s="2"/>
      <c r="D253" s="2"/>
      <c r="E253" s="2"/>
      <c r="F253" s="2"/>
      <c r="G253" s="2"/>
      <c r="H253" s="2"/>
    </row>
    <row r="254" spans="1:8" ht="16.5" x14ac:dyDescent="0.3">
      <c r="A254" s="2"/>
      <c r="B254" s="2"/>
      <c r="C254" s="2"/>
      <c r="D254" s="2"/>
      <c r="E254" s="2"/>
      <c r="F254" s="2"/>
      <c r="G254" s="2"/>
      <c r="H254" s="2"/>
    </row>
    <row r="255" spans="1:8" ht="16.5" x14ac:dyDescent="0.3">
      <c r="A255" s="2"/>
      <c r="B255" s="2"/>
      <c r="C255" s="2"/>
      <c r="D255" s="2"/>
      <c r="E255" s="2"/>
      <c r="F255" s="2"/>
      <c r="G255" s="2"/>
      <c r="H255" s="2"/>
    </row>
    <row r="256" spans="1:8" ht="16.5" x14ac:dyDescent="0.3">
      <c r="A256" s="2"/>
      <c r="B256" s="2"/>
      <c r="C256" s="2"/>
      <c r="D256" s="2"/>
      <c r="E256" s="2"/>
      <c r="F256" s="2"/>
      <c r="G256" s="2"/>
      <c r="H256" s="2"/>
    </row>
    <row r="257" spans="1:8" ht="16.5" x14ac:dyDescent="0.3">
      <c r="A257" s="2"/>
      <c r="B257" s="2"/>
      <c r="C257" s="2"/>
      <c r="D257" s="2"/>
      <c r="E257" s="2"/>
      <c r="F257" s="2"/>
      <c r="G257" s="2"/>
      <c r="H257" s="2"/>
    </row>
    <row r="258" spans="1:8" ht="16.5" x14ac:dyDescent="0.3">
      <c r="A258" s="2"/>
      <c r="B258" s="2"/>
      <c r="C258" s="2"/>
      <c r="D258" s="2"/>
      <c r="E258" s="2"/>
      <c r="F258" s="2"/>
      <c r="G258" s="2"/>
      <c r="H258" s="2"/>
    </row>
    <row r="259" spans="1:8" ht="16.5" x14ac:dyDescent="0.3">
      <c r="A259" s="2"/>
      <c r="B259" s="2"/>
      <c r="C259" s="2"/>
      <c r="D259" s="2"/>
      <c r="E259" s="2"/>
      <c r="F259" s="2"/>
      <c r="G259" s="2"/>
      <c r="H259" s="2"/>
    </row>
    <row r="260" spans="1:8" ht="16.5" x14ac:dyDescent="0.3">
      <c r="A260" s="2"/>
      <c r="B260" s="2"/>
      <c r="C260" s="2"/>
      <c r="D260" s="2"/>
      <c r="E260" s="2"/>
      <c r="F260" s="2"/>
      <c r="G260" s="2"/>
      <c r="H260" s="2"/>
    </row>
    <row r="261" spans="1:8" ht="16.5" x14ac:dyDescent="0.3">
      <c r="A261" s="2"/>
      <c r="B261" s="2"/>
      <c r="C261" s="2"/>
      <c r="D261" s="2"/>
      <c r="E261" s="2"/>
      <c r="F261" s="2"/>
      <c r="G261" s="2"/>
      <c r="H261" s="2"/>
    </row>
    <row r="262" spans="1:8" ht="16.5" x14ac:dyDescent="0.3">
      <c r="A262" s="2"/>
      <c r="B262" s="2"/>
      <c r="C262" s="2"/>
      <c r="D262" s="2"/>
      <c r="E262" s="2"/>
      <c r="F262" s="2"/>
      <c r="G262" s="2"/>
      <c r="H262" s="2"/>
    </row>
    <row r="263" spans="1:8" ht="16.5" x14ac:dyDescent="0.3">
      <c r="A263" s="2"/>
      <c r="B263" s="2"/>
      <c r="C263" s="2"/>
      <c r="D263" s="2"/>
      <c r="E263" s="2"/>
      <c r="F263" s="2"/>
      <c r="G263" s="2"/>
      <c r="H263" s="2"/>
    </row>
    <row r="264" spans="1:8" ht="16.5" x14ac:dyDescent="0.3">
      <c r="A264" s="2"/>
      <c r="B264" s="2"/>
      <c r="C264" s="2"/>
      <c r="D264" s="2"/>
      <c r="E264" s="2"/>
      <c r="F264" s="2"/>
      <c r="G264" s="2"/>
      <c r="H264" s="2"/>
    </row>
    <row r="265" spans="1:8" ht="16.5" x14ac:dyDescent="0.3">
      <c r="A265" s="2"/>
      <c r="B265" s="2"/>
      <c r="C265" s="2"/>
      <c r="D265" s="2"/>
      <c r="E265" s="2"/>
      <c r="F265" s="2"/>
      <c r="G265" s="2"/>
      <c r="H265" s="2"/>
    </row>
    <row r="266" spans="1:8" ht="16.5" x14ac:dyDescent="0.3">
      <c r="A266" s="2"/>
      <c r="B266" s="2"/>
      <c r="C266" s="2"/>
      <c r="D266" s="2"/>
      <c r="E266" s="2"/>
      <c r="F266" s="2"/>
      <c r="G266" s="2"/>
      <c r="H266" s="2"/>
    </row>
    <row r="267" spans="1:8" ht="16.5" x14ac:dyDescent="0.3">
      <c r="A267" s="2"/>
      <c r="B267" s="2"/>
      <c r="C267" s="2"/>
      <c r="D267" s="2"/>
      <c r="E267" s="2"/>
      <c r="F267" s="2"/>
      <c r="G267" s="2"/>
      <c r="H267" s="2"/>
    </row>
    <row r="268" spans="1:8" ht="16.5" x14ac:dyDescent="0.3">
      <c r="A268" s="2"/>
      <c r="B268" s="2"/>
      <c r="C268" s="2"/>
      <c r="D268" s="2"/>
      <c r="E268" s="2"/>
      <c r="F268" s="2"/>
      <c r="G268" s="2"/>
      <c r="H268" s="2"/>
    </row>
    <row r="269" spans="1:8" ht="16.5" x14ac:dyDescent="0.3">
      <c r="A269" s="2"/>
      <c r="B269" s="2"/>
      <c r="C269" s="2"/>
      <c r="D269" s="2"/>
      <c r="E269" s="2"/>
      <c r="F269" s="2"/>
      <c r="G269" s="2"/>
      <c r="H269" s="2"/>
    </row>
    <row r="270" spans="1:8" ht="16.5" x14ac:dyDescent="0.3">
      <c r="A270" s="2"/>
      <c r="B270" s="2"/>
      <c r="C270" s="2"/>
      <c r="D270" s="2"/>
      <c r="E270" s="2"/>
      <c r="F270" s="2"/>
      <c r="G270" s="2"/>
      <c r="H270" s="2"/>
    </row>
    <row r="271" spans="1:8" ht="16.5" x14ac:dyDescent="0.3">
      <c r="A271" s="2"/>
      <c r="B271" s="2"/>
      <c r="C271" s="2"/>
      <c r="D271" s="2"/>
      <c r="E271" s="2"/>
      <c r="F271" s="2"/>
      <c r="G271" s="2"/>
      <c r="H271" s="2"/>
    </row>
    <row r="272" spans="1:8" ht="16.5" x14ac:dyDescent="0.3">
      <c r="A272" s="2"/>
      <c r="B272" s="2"/>
      <c r="C272" s="2"/>
      <c r="D272" s="2"/>
      <c r="E272" s="2"/>
      <c r="F272" s="2"/>
      <c r="G272" s="2"/>
      <c r="H272" s="2"/>
    </row>
    <row r="273" spans="1:8" ht="16.5" x14ac:dyDescent="0.3">
      <c r="A273" s="2"/>
      <c r="B273" s="2"/>
      <c r="C273" s="2"/>
      <c r="D273" s="2"/>
      <c r="E273" s="2"/>
      <c r="F273" s="2"/>
      <c r="G273" s="2"/>
      <c r="H273" s="2"/>
    </row>
    <row r="274" spans="1:8" ht="16.5" x14ac:dyDescent="0.3">
      <c r="A274" s="2"/>
      <c r="B274" s="2"/>
      <c r="C274" s="2"/>
      <c r="D274" s="2"/>
      <c r="E274" s="2"/>
      <c r="F274" s="2"/>
      <c r="G274" s="2"/>
      <c r="H274" s="2"/>
    </row>
    <row r="275" spans="1:8" ht="16.5" x14ac:dyDescent="0.3">
      <c r="A275" s="2"/>
      <c r="B275" s="2"/>
      <c r="C275" s="2"/>
      <c r="D275" s="2"/>
      <c r="E275" s="2"/>
      <c r="F275" s="2"/>
      <c r="G275" s="2"/>
      <c r="H275" s="2"/>
    </row>
    <row r="276" spans="1:8" ht="16.5" x14ac:dyDescent="0.3">
      <c r="A276" s="2"/>
      <c r="B276" s="2"/>
      <c r="C276" s="2"/>
      <c r="D276" s="2"/>
      <c r="E276" s="2"/>
      <c r="F276" s="2"/>
      <c r="G276" s="2"/>
      <c r="H276" s="2"/>
    </row>
    <row r="277" spans="1:8" ht="16.5" x14ac:dyDescent="0.3">
      <c r="A277" s="2"/>
      <c r="B277" s="2"/>
      <c r="C277" s="2"/>
      <c r="D277" s="2"/>
      <c r="E277" s="2"/>
      <c r="F277" s="2"/>
      <c r="G277" s="2"/>
      <c r="H277" s="2"/>
    </row>
    <row r="278" spans="1:8" ht="16.5" x14ac:dyDescent="0.3">
      <c r="A278" s="2"/>
      <c r="B278" s="2"/>
      <c r="C278" s="2"/>
      <c r="D278" s="2"/>
      <c r="E278" s="2"/>
      <c r="F278" s="2"/>
      <c r="G278" s="2"/>
      <c r="H278" s="2"/>
    </row>
    <row r="279" spans="1:8" ht="16.5" x14ac:dyDescent="0.3">
      <c r="A279" s="2"/>
      <c r="B279" s="2"/>
      <c r="C279" s="2"/>
      <c r="D279" s="2"/>
      <c r="E279" s="2"/>
      <c r="F279" s="2"/>
      <c r="G279" s="2"/>
      <c r="H279" s="2"/>
    </row>
    <row r="280" spans="1:8" ht="16.5" x14ac:dyDescent="0.3">
      <c r="A280" s="2"/>
      <c r="B280" s="2"/>
      <c r="C280" s="2"/>
      <c r="D280" s="2"/>
      <c r="E280" s="2"/>
      <c r="F280" s="2"/>
      <c r="G280" s="2"/>
      <c r="H280" s="2"/>
    </row>
    <row r="281" spans="1:8" ht="16.5" x14ac:dyDescent="0.3">
      <c r="A281" s="2"/>
      <c r="B281" s="2"/>
      <c r="C281" s="2"/>
      <c r="D281" s="2"/>
      <c r="E281" s="2"/>
      <c r="F281" s="2"/>
      <c r="G281" s="2"/>
      <c r="H281" s="2"/>
    </row>
    <row r="282" spans="1:8" ht="16.5" x14ac:dyDescent="0.3">
      <c r="A282" s="2"/>
      <c r="B282" s="2"/>
      <c r="C282" s="2"/>
      <c r="D282" s="2"/>
      <c r="E282" s="2"/>
      <c r="F282" s="2"/>
      <c r="G282" s="2"/>
      <c r="H282" s="2"/>
    </row>
    <row r="283" spans="1:8" ht="16.5" x14ac:dyDescent="0.3">
      <c r="A283" s="2"/>
      <c r="B283" s="2"/>
      <c r="C283" s="2"/>
      <c r="D283" s="2"/>
      <c r="E283" s="2"/>
      <c r="F283" s="2"/>
      <c r="G283" s="2"/>
      <c r="H283" s="2"/>
    </row>
    <row r="284" spans="1:8" ht="16.5" x14ac:dyDescent="0.3">
      <c r="A284" s="2"/>
      <c r="B284" s="2"/>
      <c r="C284" s="2"/>
      <c r="D284" s="2"/>
      <c r="E284" s="2"/>
      <c r="F284" s="2"/>
      <c r="G284" s="2"/>
      <c r="H284" s="2"/>
    </row>
    <row r="285" spans="1:8" ht="16.5" x14ac:dyDescent="0.3">
      <c r="A285" s="2"/>
      <c r="B285" s="2"/>
      <c r="C285" s="2"/>
      <c r="D285" s="2"/>
      <c r="E285" s="2"/>
      <c r="F285" s="2"/>
      <c r="G285" s="2"/>
      <c r="H285" s="2"/>
    </row>
    <row r="286" spans="1:8" ht="16.5" x14ac:dyDescent="0.3">
      <c r="A286" s="2"/>
      <c r="B286" s="2"/>
      <c r="C286" s="2"/>
      <c r="D286" s="2"/>
      <c r="E286" s="2"/>
      <c r="F286" s="2"/>
      <c r="G286" s="2"/>
      <c r="H286" s="2"/>
    </row>
    <row r="287" spans="1:8" ht="16.5" x14ac:dyDescent="0.3">
      <c r="A287" s="2"/>
      <c r="B287" s="2"/>
      <c r="C287" s="2"/>
      <c r="D287" s="2"/>
      <c r="E287" s="2"/>
      <c r="F287" s="2"/>
      <c r="G287" s="2"/>
      <c r="H287" s="2"/>
    </row>
    <row r="288" spans="1:8" ht="16.5" x14ac:dyDescent="0.3">
      <c r="A288" s="2"/>
      <c r="B288" s="2"/>
      <c r="C288" s="2"/>
      <c r="D288" s="2"/>
      <c r="E288" s="2"/>
      <c r="F288" s="2"/>
      <c r="G288" s="2"/>
      <c r="H288" s="2"/>
    </row>
    <row r="289" spans="1:8" ht="16.5" x14ac:dyDescent="0.3">
      <c r="A289" s="2"/>
      <c r="B289" s="2"/>
      <c r="C289" s="2"/>
      <c r="D289" s="2"/>
      <c r="E289" s="2"/>
      <c r="F289" s="2"/>
      <c r="G289" s="2"/>
      <c r="H289" s="2"/>
    </row>
    <row r="290" spans="1:8" ht="16.5" x14ac:dyDescent="0.3">
      <c r="A290" s="2"/>
      <c r="B290" s="2"/>
      <c r="C290" s="2"/>
      <c r="D290" s="2"/>
      <c r="E290" s="2"/>
      <c r="F290" s="2"/>
      <c r="G290" s="2"/>
      <c r="H290" s="2"/>
    </row>
    <row r="291" spans="1:8" ht="16.5" x14ac:dyDescent="0.3">
      <c r="A291" s="2"/>
      <c r="B291" s="2"/>
      <c r="C291" s="2"/>
      <c r="D291" s="2"/>
      <c r="E291" s="2"/>
      <c r="F291" s="2"/>
      <c r="G291" s="2"/>
      <c r="H291" s="2"/>
    </row>
    <row r="292" spans="1:8" ht="16.5" x14ac:dyDescent="0.3">
      <c r="A292" s="2"/>
      <c r="B292" s="2"/>
      <c r="C292" s="2"/>
      <c r="D292" s="2"/>
      <c r="E292" s="2"/>
      <c r="F292" s="2"/>
      <c r="G292" s="2"/>
      <c r="H292" s="2"/>
    </row>
    <row r="293" spans="1:8" ht="16.5" x14ac:dyDescent="0.3">
      <c r="A293" s="2"/>
      <c r="B293" s="2"/>
      <c r="C293" s="2"/>
      <c r="D293" s="2"/>
      <c r="E293" s="2"/>
      <c r="F293" s="2"/>
      <c r="G293" s="2"/>
      <c r="H293" s="2"/>
    </row>
    <row r="294" spans="1:8" ht="16.5" x14ac:dyDescent="0.3">
      <c r="A294" s="2"/>
      <c r="B294" s="2"/>
      <c r="C294" s="2"/>
      <c r="D294" s="2"/>
      <c r="E294" s="2"/>
      <c r="F294" s="2"/>
      <c r="G294" s="2"/>
      <c r="H294" s="2"/>
    </row>
    <row r="295" spans="1:8" ht="16.5" x14ac:dyDescent="0.3">
      <c r="A295" s="2"/>
      <c r="B295" s="2"/>
      <c r="C295" s="2"/>
      <c r="D295" s="2"/>
      <c r="E295" s="2"/>
      <c r="F295" s="2"/>
      <c r="G295" s="2"/>
      <c r="H295" s="2"/>
    </row>
    <row r="296" spans="1:8" ht="16.5" x14ac:dyDescent="0.3">
      <c r="A296" s="2"/>
      <c r="B296" s="2"/>
      <c r="C296" s="2"/>
      <c r="D296" s="2"/>
      <c r="E296" s="2"/>
      <c r="F296" s="2"/>
      <c r="G296" s="2"/>
      <c r="H296" s="2"/>
    </row>
    <row r="297" spans="1:8" ht="16.5" x14ac:dyDescent="0.3">
      <c r="A297" s="2"/>
      <c r="B297" s="2"/>
      <c r="C297" s="2"/>
      <c r="D297" s="2"/>
      <c r="E297" s="2"/>
      <c r="F297" s="2"/>
      <c r="G297" s="2"/>
      <c r="H297" s="2"/>
    </row>
    <row r="298" spans="1:8" ht="16.5" x14ac:dyDescent="0.3">
      <c r="A298" s="2"/>
      <c r="B298" s="2"/>
      <c r="C298" s="2"/>
      <c r="D298" s="2"/>
      <c r="E298" s="2"/>
      <c r="F298" s="2"/>
      <c r="G298" s="2"/>
      <c r="H298" s="2"/>
    </row>
    <row r="299" spans="1:8" ht="16.5" x14ac:dyDescent="0.3">
      <c r="A299" s="2"/>
      <c r="B299" s="2"/>
      <c r="C299" s="2"/>
      <c r="D299" s="2"/>
      <c r="E299" s="2"/>
      <c r="F299" s="2"/>
      <c r="G299" s="2"/>
      <c r="H299" s="2"/>
    </row>
    <row r="300" spans="1:8" ht="16.5" x14ac:dyDescent="0.3">
      <c r="A300" s="2"/>
      <c r="B300" s="2"/>
      <c r="C300" s="2"/>
      <c r="D300" s="2"/>
      <c r="E300" s="2"/>
      <c r="F300" s="2"/>
      <c r="G300" s="2"/>
      <c r="H300" s="2"/>
    </row>
    <row r="301" spans="1:8" ht="16.5" x14ac:dyDescent="0.3">
      <c r="A301" s="2"/>
      <c r="B301" s="2"/>
      <c r="C301" s="2"/>
      <c r="D301" s="2"/>
      <c r="E301" s="2"/>
      <c r="F301" s="2"/>
      <c r="G301" s="2"/>
      <c r="H301" s="2"/>
    </row>
    <row r="302" spans="1:8" ht="16.5" x14ac:dyDescent="0.3">
      <c r="A302" s="2"/>
      <c r="B302" s="2"/>
      <c r="C302" s="2"/>
      <c r="D302" s="2"/>
      <c r="E302" s="2"/>
      <c r="F302" s="2"/>
      <c r="G302" s="2"/>
      <c r="H302" s="2"/>
    </row>
    <row r="303" spans="1:8" ht="16.5" x14ac:dyDescent="0.3">
      <c r="A303" s="2"/>
      <c r="B303" s="2"/>
      <c r="C303" s="2"/>
      <c r="D303" s="2"/>
      <c r="E303" s="2"/>
      <c r="F303" s="2"/>
      <c r="G303" s="2"/>
      <c r="H303" s="2"/>
    </row>
    <row r="304" spans="1:8" ht="16.5" x14ac:dyDescent="0.3">
      <c r="A304" s="2"/>
      <c r="B304" s="2"/>
      <c r="C304" s="2"/>
      <c r="D304" s="2"/>
      <c r="E304" s="2"/>
      <c r="F304" s="2"/>
      <c r="G304" s="2"/>
      <c r="H304" s="2"/>
    </row>
    <row r="305" spans="1:8" ht="16.5" x14ac:dyDescent="0.3">
      <c r="A305" s="2"/>
      <c r="B305" s="2"/>
      <c r="C305" s="2"/>
      <c r="D305" s="2"/>
      <c r="E305" s="2"/>
      <c r="F305" s="2"/>
      <c r="G305" s="2"/>
      <c r="H305" s="2"/>
    </row>
    <row r="306" spans="1:8" ht="16.5" x14ac:dyDescent="0.3">
      <c r="A306" s="2"/>
      <c r="B306" s="2"/>
      <c r="C306" s="2"/>
      <c r="D306" s="2"/>
      <c r="E306" s="2"/>
      <c r="F306" s="2"/>
      <c r="G306" s="2"/>
      <c r="H306" s="2"/>
    </row>
    <row r="307" spans="1:8" ht="16.5" x14ac:dyDescent="0.3">
      <c r="A307" s="2"/>
      <c r="B307" s="2"/>
      <c r="C307" s="2"/>
      <c r="D307" s="2"/>
      <c r="E307" s="2"/>
      <c r="F307" s="2"/>
      <c r="G307" s="2"/>
      <c r="H307" s="2"/>
    </row>
    <row r="308" spans="1:8" ht="16.5" x14ac:dyDescent="0.3">
      <c r="A308" s="2"/>
      <c r="B308" s="2"/>
      <c r="C308" s="2"/>
      <c r="D308" s="2"/>
      <c r="E308" s="2"/>
      <c r="F308" s="2"/>
      <c r="G308" s="2"/>
      <c r="H308" s="2"/>
    </row>
    <row r="309" spans="1:8" ht="16.5" x14ac:dyDescent="0.3">
      <c r="A309" s="2"/>
      <c r="B309" s="2"/>
      <c r="C309" s="2"/>
      <c r="D309" s="2"/>
      <c r="E309" s="2"/>
      <c r="F309" s="2"/>
      <c r="G309" s="2"/>
      <c r="H309" s="2"/>
    </row>
    <row r="310" spans="1:8" ht="16.5" x14ac:dyDescent="0.3">
      <c r="A310" s="2"/>
      <c r="B310" s="2"/>
      <c r="C310" s="2"/>
      <c r="D310" s="2"/>
      <c r="E310" s="2"/>
      <c r="F310" s="2"/>
      <c r="G310" s="2"/>
      <c r="H310" s="2"/>
    </row>
    <row r="311" spans="1:8" ht="16.5" x14ac:dyDescent="0.3">
      <c r="A311" s="2"/>
      <c r="B311" s="2"/>
      <c r="C311" s="2"/>
      <c r="D311" s="2"/>
      <c r="E311" s="2"/>
      <c r="F311" s="2"/>
      <c r="G311" s="2"/>
      <c r="H311" s="2"/>
    </row>
    <row r="312" spans="1:8" ht="16.5" x14ac:dyDescent="0.3">
      <c r="A312" s="2"/>
      <c r="B312" s="2"/>
      <c r="C312" s="2"/>
      <c r="D312" s="2"/>
      <c r="E312" s="2"/>
      <c r="F312" s="2"/>
      <c r="G312" s="2"/>
      <c r="H312" s="2"/>
    </row>
    <row r="313" spans="1:8" ht="16.5" x14ac:dyDescent="0.3">
      <c r="A313" s="2"/>
      <c r="B313" s="2"/>
      <c r="C313" s="2"/>
      <c r="D313" s="2"/>
      <c r="E313" s="2"/>
      <c r="F313" s="2"/>
      <c r="G313" s="2"/>
      <c r="H313" s="2"/>
    </row>
    <row r="314" spans="1:8" ht="16.5" x14ac:dyDescent="0.3">
      <c r="A314" s="2"/>
      <c r="B314" s="2"/>
      <c r="C314" s="2"/>
      <c r="D314" s="2"/>
      <c r="E314" s="2"/>
      <c r="F314" s="2"/>
      <c r="G314" s="2"/>
      <c r="H314" s="2"/>
    </row>
    <row r="315" spans="1:8" ht="16.5" x14ac:dyDescent="0.3">
      <c r="A315" s="2"/>
      <c r="B315" s="2"/>
      <c r="C315" s="2"/>
      <c r="D315" s="2"/>
      <c r="E315" s="2"/>
      <c r="F315" s="2"/>
      <c r="G315" s="2"/>
      <c r="H315" s="2"/>
    </row>
    <row r="316" spans="1:8" ht="16.5" x14ac:dyDescent="0.3">
      <c r="A316" s="2"/>
      <c r="B316" s="2"/>
      <c r="C316" s="2"/>
      <c r="D316" s="2"/>
      <c r="E316" s="2"/>
      <c r="F316" s="2"/>
      <c r="G316" s="2"/>
      <c r="H316" s="2"/>
    </row>
    <row r="317" spans="1:8" ht="16.5" x14ac:dyDescent="0.3">
      <c r="A317" s="2"/>
      <c r="B317" s="2"/>
      <c r="C317" s="2"/>
      <c r="D317" s="2"/>
      <c r="E317" s="2"/>
      <c r="F317" s="2"/>
      <c r="G317" s="2"/>
      <c r="H317" s="2"/>
    </row>
    <row r="318" spans="1:8" ht="16.5" x14ac:dyDescent="0.3">
      <c r="A318" s="2"/>
      <c r="B318" s="2"/>
      <c r="C318" s="2"/>
      <c r="D318" s="2"/>
      <c r="E318" s="2"/>
      <c r="F318" s="2"/>
      <c r="G318" s="2"/>
      <c r="H318" s="2"/>
    </row>
    <row r="319" spans="1:8" ht="16.5" x14ac:dyDescent="0.3">
      <c r="A319" s="2"/>
      <c r="B319" s="2"/>
      <c r="C319" s="2"/>
      <c r="D319" s="2"/>
      <c r="E319" s="2"/>
      <c r="F319" s="2"/>
      <c r="G319" s="2"/>
      <c r="H319" s="2"/>
    </row>
    <row r="320" spans="1:8" ht="16.5" x14ac:dyDescent="0.3">
      <c r="A320" s="2"/>
      <c r="B320" s="2"/>
      <c r="C320" s="2"/>
      <c r="D320" s="2"/>
      <c r="E320" s="2"/>
      <c r="F320" s="2"/>
      <c r="G320" s="2"/>
      <c r="H320" s="2"/>
    </row>
    <row r="321" spans="1:8" ht="16.5" x14ac:dyDescent="0.3">
      <c r="A321" s="2"/>
      <c r="B321" s="2"/>
      <c r="C321" s="2"/>
      <c r="D321" s="2"/>
      <c r="E321" s="2"/>
      <c r="F321" s="2"/>
      <c r="G321" s="2"/>
      <c r="H321" s="2"/>
    </row>
    <row r="322" spans="1:8" ht="16.5" x14ac:dyDescent="0.3">
      <c r="A322" s="2"/>
      <c r="B322" s="2"/>
      <c r="C322" s="2"/>
      <c r="D322" s="2"/>
      <c r="E322" s="2"/>
      <c r="F322" s="2"/>
      <c r="G322" s="2"/>
      <c r="H322" s="2"/>
    </row>
    <row r="323" spans="1:8" ht="16.5" x14ac:dyDescent="0.3">
      <c r="A323" s="2"/>
      <c r="B323" s="2"/>
      <c r="C323" s="2"/>
      <c r="D323" s="2"/>
      <c r="E323" s="2"/>
      <c r="F323" s="2"/>
      <c r="G323" s="2"/>
      <c r="H323" s="2"/>
    </row>
    <row r="324" spans="1:8" ht="16.5" x14ac:dyDescent="0.3">
      <c r="A324" s="2"/>
      <c r="B324" s="2"/>
      <c r="C324" s="2"/>
      <c r="D324" s="2"/>
      <c r="E324" s="2"/>
      <c r="F324" s="2"/>
      <c r="G324" s="2"/>
      <c r="H324" s="2"/>
    </row>
    <row r="325" spans="1:8" ht="16.5" x14ac:dyDescent="0.3">
      <c r="A325" s="2"/>
      <c r="B325" s="2"/>
      <c r="C325" s="2"/>
      <c r="D325" s="2"/>
      <c r="E325" s="2"/>
      <c r="F325" s="2"/>
      <c r="G325" s="2"/>
      <c r="H325" s="2"/>
    </row>
    <row r="326" spans="1:8" ht="16.5" x14ac:dyDescent="0.3">
      <c r="A326" s="2"/>
      <c r="B326" s="2"/>
      <c r="C326" s="2"/>
      <c r="D326" s="2"/>
      <c r="E326" s="2"/>
      <c r="F326" s="2"/>
      <c r="G326" s="2"/>
      <c r="H326" s="2"/>
    </row>
    <row r="327" spans="1:8" ht="16.5" x14ac:dyDescent="0.3">
      <c r="A327" s="2"/>
      <c r="B327" s="2"/>
      <c r="C327" s="2"/>
      <c r="D327" s="2"/>
      <c r="E327" s="2"/>
      <c r="F327" s="2"/>
      <c r="G327" s="2"/>
      <c r="H327" s="2"/>
    </row>
    <row r="328" spans="1:8" ht="16.5" x14ac:dyDescent="0.3">
      <c r="A328" s="2"/>
      <c r="B328" s="2"/>
      <c r="C328" s="2"/>
      <c r="D328" s="2"/>
      <c r="E328" s="2"/>
      <c r="F328" s="2"/>
      <c r="G328" s="2"/>
      <c r="H328" s="2"/>
    </row>
    <row r="329" spans="1:8" ht="16.5" x14ac:dyDescent="0.3">
      <c r="A329" s="2"/>
      <c r="B329" s="2"/>
      <c r="C329" s="2"/>
      <c r="D329" s="2"/>
      <c r="E329" s="2"/>
      <c r="F329" s="2"/>
      <c r="G329" s="2"/>
      <c r="H329" s="2"/>
    </row>
    <row r="330" spans="1:8" ht="16.5" x14ac:dyDescent="0.3">
      <c r="A330" s="2"/>
      <c r="B330" s="2"/>
      <c r="C330" s="2"/>
      <c r="D330" s="2"/>
      <c r="E330" s="2"/>
      <c r="F330" s="2"/>
      <c r="G330" s="2"/>
      <c r="H330" s="2"/>
    </row>
    <row r="331" spans="1:8" ht="16.5" x14ac:dyDescent="0.3">
      <c r="A331" s="2"/>
      <c r="B331" s="2"/>
      <c r="C331" s="2"/>
      <c r="D331" s="2"/>
      <c r="E331" s="2"/>
      <c r="F331" s="2"/>
      <c r="G331" s="2"/>
      <c r="H331" s="2"/>
    </row>
    <row r="332" spans="1:8" ht="16.5" x14ac:dyDescent="0.3">
      <c r="A332" s="2"/>
      <c r="B332" s="2"/>
      <c r="C332" s="2"/>
      <c r="D332" s="2"/>
      <c r="E332" s="2"/>
      <c r="F332" s="2"/>
      <c r="G332" s="2"/>
      <c r="H332" s="2"/>
    </row>
    <row r="333" spans="1:8" ht="16.5" x14ac:dyDescent="0.3">
      <c r="A333" s="2"/>
      <c r="B333" s="2"/>
      <c r="C333" s="2"/>
      <c r="D333" s="2"/>
      <c r="E333" s="2"/>
      <c r="F333" s="2"/>
      <c r="G333" s="2"/>
      <c r="H333" s="2"/>
    </row>
    <row r="334" spans="1:8" ht="16.5" x14ac:dyDescent="0.3">
      <c r="A334" s="2"/>
      <c r="B334" s="2"/>
      <c r="C334" s="2"/>
      <c r="D334" s="2"/>
      <c r="E334" s="2"/>
      <c r="F334" s="2"/>
      <c r="G334" s="2"/>
      <c r="H334" s="2"/>
    </row>
    <row r="335" spans="1:8" ht="16.5" x14ac:dyDescent="0.3">
      <c r="A335" s="2"/>
      <c r="B335" s="2"/>
      <c r="C335" s="2"/>
      <c r="D335" s="2"/>
      <c r="E335" s="2"/>
      <c r="F335" s="2"/>
      <c r="G335" s="2"/>
      <c r="H335" s="2"/>
    </row>
    <row r="336" spans="1:8" ht="16.5" x14ac:dyDescent="0.3">
      <c r="A336" s="2"/>
      <c r="B336" s="2"/>
      <c r="C336" s="2"/>
      <c r="D336" s="2"/>
      <c r="E336" s="2"/>
      <c r="F336" s="2"/>
      <c r="G336" s="2"/>
      <c r="H336" s="2"/>
    </row>
    <row r="337" spans="1:8" ht="16.5" x14ac:dyDescent="0.3">
      <c r="A337" s="2"/>
      <c r="B337" s="2"/>
      <c r="C337" s="2"/>
      <c r="D337" s="2"/>
      <c r="E337" s="2"/>
      <c r="F337" s="2"/>
      <c r="G337" s="2"/>
      <c r="H337" s="2"/>
    </row>
    <row r="338" spans="1:8" ht="16.5" x14ac:dyDescent="0.3">
      <c r="A338" s="2"/>
      <c r="B338" s="2"/>
      <c r="C338" s="2"/>
      <c r="D338" s="2"/>
      <c r="E338" s="2"/>
      <c r="F338" s="2"/>
      <c r="G338" s="2"/>
      <c r="H338" s="2"/>
    </row>
    <row r="339" spans="1:8" ht="16.5" x14ac:dyDescent="0.3">
      <c r="A339" s="2"/>
      <c r="B339" s="2"/>
      <c r="C339" s="2"/>
      <c r="D339" s="2"/>
      <c r="E339" s="2"/>
      <c r="F339" s="2"/>
      <c r="G339" s="2"/>
      <c r="H339" s="2"/>
    </row>
    <row r="340" spans="1:8" ht="16.5" x14ac:dyDescent="0.3">
      <c r="A340" s="2"/>
      <c r="B340" s="2"/>
      <c r="C340" s="2"/>
      <c r="D340" s="2"/>
      <c r="E340" s="2"/>
      <c r="F340" s="2"/>
      <c r="G340" s="2"/>
      <c r="H340" s="2"/>
    </row>
    <row r="341" spans="1:8" ht="16.5" x14ac:dyDescent="0.3">
      <c r="A341" s="2"/>
      <c r="B341" s="2"/>
      <c r="C341" s="2"/>
      <c r="D341" s="2"/>
      <c r="E341" s="2"/>
      <c r="F341" s="2"/>
      <c r="G341" s="2"/>
      <c r="H341" s="2"/>
    </row>
    <row r="342" spans="1:8" ht="16.5" x14ac:dyDescent="0.3">
      <c r="A342" s="2"/>
      <c r="B342" s="2"/>
      <c r="C342" s="2"/>
      <c r="D342" s="2"/>
      <c r="E342" s="2"/>
      <c r="F342" s="2"/>
      <c r="G342" s="2"/>
      <c r="H342" s="2"/>
    </row>
    <row r="343" spans="1:8" ht="16.5" x14ac:dyDescent="0.3">
      <c r="A343" s="2"/>
      <c r="B343" s="2"/>
      <c r="C343" s="2"/>
      <c r="D343" s="2"/>
      <c r="E343" s="2"/>
      <c r="F343" s="2"/>
      <c r="G343" s="2"/>
      <c r="H343" s="2"/>
    </row>
    <row r="344" spans="1:8" ht="16.5" x14ac:dyDescent="0.3">
      <c r="A344" s="2"/>
      <c r="B344" s="2"/>
      <c r="C344" s="2"/>
      <c r="D344" s="2"/>
      <c r="E344" s="2"/>
      <c r="F344" s="2"/>
      <c r="G344" s="2"/>
      <c r="H344" s="2"/>
    </row>
    <row r="345" spans="1:8" ht="16.5" x14ac:dyDescent="0.3">
      <c r="A345" s="2"/>
      <c r="B345" s="2"/>
      <c r="C345" s="2"/>
      <c r="D345" s="2"/>
      <c r="E345" s="2"/>
      <c r="F345" s="2"/>
      <c r="G345" s="2"/>
      <c r="H345" s="2"/>
    </row>
    <row r="346" spans="1:8" ht="16.5" x14ac:dyDescent="0.3">
      <c r="A346" s="2"/>
      <c r="B346" s="2"/>
      <c r="C346" s="2"/>
      <c r="D346" s="2"/>
      <c r="E346" s="2"/>
      <c r="F346" s="2"/>
      <c r="G346" s="2"/>
      <c r="H346" s="2"/>
    </row>
    <row r="347" spans="1:8" ht="16.5" x14ac:dyDescent="0.3">
      <c r="A347" s="2"/>
      <c r="B347" s="2"/>
      <c r="C347" s="2"/>
      <c r="D347" s="2"/>
      <c r="E347" s="2"/>
      <c r="F347" s="2"/>
      <c r="G347" s="2"/>
      <c r="H347" s="2"/>
    </row>
    <row r="348" spans="1:8" ht="16.5" x14ac:dyDescent="0.3">
      <c r="A348" s="2"/>
      <c r="B348" s="2"/>
      <c r="C348" s="2"/>
      <c r="D348" s="2"/>
      <c r="E348" s="2"/>
      <c r="F348" s="2"/>
      <c r="G348" s="2"/>
      <c r="H348" s="2"/>
    </row>
    <row r="349" spans="1:8" ht="16.5" x14ac:dyDescent="0.3">
      <c r="A349" s="2"/>
      <c r="B349" s="2"/>
      <c r="C349" s="2"/>
      <c r="D349" s="2"/>
      <c r="E349" s="2"/>
      <c r="F349" s="2"/>
      <c r="G349" s="2"/>
      <c r="H349" s="2"/>
    </row>
    <row r="350" spans="1:8" ht="16.5" x14ac:dyDescent="0.3">
      <c r="A350" s="2"/>
      <c r="B350" s="2"/>
      <c r="C350" s="2"/>
      <c r="D350" s="2"/>
      <c r="E350" s="2"/>
      <c r="F350" s="2"/>
      <c r="G350" s="2"/>
      <c r="H350" s="2"/>
    </row>
    <row r="351" spans="1:8" ht="16.5" x14ac:dyDescent="0.3">
      <c r="A351" s="2"/>
      <c r="B351" s="2"/>
      <c r="C351" s="2"/>
      <c r="D351" s="2"/>
      <c r="E351" s="2"/>
      <c r="F351" s="2"/>
      <c r="G351" s="2"/>
      <c r="H351" s="2"/>
    </row>
    <row r="352" spans="1:8" ht="16.5" x14ac:dyDescent="0.3">
      <c r="A352" s="2"/>
      <c r="B352" s="2"/>
      <c r="C352" s="2"/>
      <c r="D352" s="2"/>
      <c r="E352" s="2"/>
      <c r="F352" s="2"/>
      <c r="G352" s="2"/>
      <c r="H352" s="2"/>
    </row>
    <row r="353" spans="1:8" ht="16.5" x14ac:dyDescent="0.3">
      <c r="A353" s="2"/>
      <c r="B353" s="2"/>
      <c r="C353" s="2"/>
      <c r="D353" s="2"/>
      <c r="E353" s="2"/>
      <c r="F353" s="2"/>
      <c r="G353" s="2"/>
      <c r="H353" s="2"/>
    </row>
    <row r="354" spans="1:8" ht="16.5" x14ac:dyDescent="0.3">
      <c r="A354" s="2"/>
      <c r="B354" s="2"/>
      <c r="C354" s="2"/>
      <c r="D354" s="2"/>
      <c r="E354" s="2"/>
      <c r="F354" s="2"/>
      <c r="G354" s="2"/>
      <c r="H354" s="2"/>
    </row>
    <row r="355" spans="1:8" ht="16.5" x14ac:dyDescent="0.3">
      <c r="A355" s="2"/>
      <c r="B355" s="2"/>
      <c r="C355" s="2"/>
      <c r="D355" s="2"/>
      <c r="E355" s="2"/>
      <c r="F355" s="2"/>
      <c r="G355" s="2"/>
      <c r="H355" s="2"/>
    </row>
    <row r="356" spans="1:8" ht="16.5" x14ac:dyDescent="0.3">
      <c r="A356" s="2"/>
      <c r="B356" s="2"/>
      <c r="C356" s="2"/>
      <c r="D356" s="2"/>
      <c r="E356" s="2"/>
      <c r="F356" s="2"/>
      <c r="G356" s="2"/>
      <c r="H356" s="2"/>
    </row>
    <row r="357" spans="1:8" ht="16.5" x14ac:dyDescent="0.3">
      <c r="A357" s="2"/>
      <c r="B357" s="2"/>
      <c r="C357" s="2"/>
      <c r="D357" s="2"/>
      <c r="E357" s="2"/>
      <c r="F357" s="2"/>
      <c r="G357" s="2"/>
      <c r="H357" s="2"/>
    </row>
    <row r="358" spans="1:8" ht="16.5" x14ac:dyDescent="0.3">
      <c r="A358" s="2"/>
      <c r="B358" s="2"/>
      <c r="C358" s="2"/>
      <c r="D358" s="2"/>
      <c r="E358" s="2"/>
      <c r="F358" s="2"/>
      <c r="G358" s="2"/>
      <c r="H358" s="2"/>
    </row>
    <row r="359" spans="1:8" ht="16.5" x14ac:dyDescent="0.3">
      <c r="A359" s="2"/>
      <c r="B359" s="2"/>
      <c r="C359" s="2"/>
      <c r="D359" s="2"/>
      <c r="E359" s="2"/>
      <c r="F359" s="2"/>
      <c r="G359" s="2"/>
      <c r="H359" s="2"/>
    </row>
    <row r="360" spans="1:8" ht="16.5" x14ac:dyDescent="0.3">
      <c r="A360" s="2"/>
      <c r="B360" s="2"/>
      <c r="C360" s="2"/>
      <c r="D360" s="2"/>
      <c r="E360" s="2"/>
      <c r="F360" s="2"/>
      <c r="G360" s="2"/>
      <c r="H360" s="2"/>
    </row>
    <row r="361" spans="1:8" ht="16.5" x14ac:dyDescent="0.3">
      <c r="A361" s="2"/>
      <c r="B361" s="2"/>
      <c r="C361" s="2"/>
      <c r="D361" s="2"/>
      <c r="E361" s="2"/>
      <c r="F361" s="2"/>
      <c r="G361" s="2"/>
      <c r="H361" s="2"/>
    </row>
    <row r="362" spans="1:8" ht="16.5" x14ac:dyDescent="0.3">
      <c r="A362" s="2"/>
      <c r="B362" s="2"/>
      <c r="C362" s="2"/>
      <c r="D362" s="2"/>
      <c r="E362" s="2"/>
      <c r="F362" s="2"/>
      <c r="G362" s="2"/>
      <c r="H362" s="2"/>
    </row>
    <row r="363" spans="1:8" ht="16.5" x14ac:dyDescent="0.3">
      <c r="A363" s="2"/>
      <c r="B363" s="2"/>
      <c r="C363" s="2"/>
      <c r="D363" s="2"/>
      <c r="E363" s="2"/>
      <c r="F363" s="2"/>
      <c r="G363" s="2"/>
      <c r="H363" s="2"/>
    </row>
    <row r="364" spans="1:8" ht="16.5" x14ac:dyDescent="0.3">
      <c r="A364" s="2"/>
      <c r="B364" s="2"/>
      <c r="C364" s="2"/>
      <c r="D364" s="2"/>
      <c r="E364" s="2"/>
      <c r="F364" s="2"/>
      <c r="G364" s="2"/>
      <c r="H364" s="2"/>
    </row>
    <row r="365" spans="1:8" ht="16.5" x14ac:dyDescent="0.3">
      <c r="A365" s="2"/>
      <c r="B365" s="2"/>
      <c r="C365" s="2"/>
      <c r="D365" s="2"/>
      <c r="E365" s="2"/>
      <c r="F365" s="2"/>
      <c r="G365" s="2"/>
      <c r="H365" s="2"/>
    </row>
    <row r="366" spans="1:8" ht="16.5" x14ac:dyDescent="0.3">
      <c r="A366" s="2"/>
      <c r="B366" s="2"/>
      <c r="C366" s="2"/>
      <c r="D366" s="2"/>
      <c r="E366" s="2"/>
      <c r="F366" s="2"/>
      <c r="G366" s="2"/>
      <c r="H366" s="2"/>
    </row>
    <row r="367" spans="1:8" ht="16.5" x14ac:dyDescent="0.3">
      <c r="A367" s="2"/>
      <c r="B367" s="2"/>
      <c r="C367" s="2"/>
      <c r="D367" s="2"/>
      <c r="E367" s="2"/>
      <c r="F367" s="2"/>
      <c r="G367" s="2"/>
      <c r="H367" s="2"/>
    </row>
    <row r="368" spans="1:8" ht="16.5" x14ac:dyDescent="0.3">
      <c r="A368" s="2"/>
      <c r="B368" s="2"/>
      <c r="C368" s="2"/>
      <c r="D368" s="2"/>
      <c r="E368" s="2"/>
      <c r="F368" s="2"/>
      <c r="G368" s="2"/>
      <c r="H368" s="2"/>
    </row>
    <row r="369" spans="1:8" ht="16.5" x14ac:dyDescent="0.3">
      <c r="A369" s="2"/>
      <c r="B369" s="2"/>
      <c r="C369" s="2"/>
      <c r="D369" s="2"/>
      <c r="E369" s="2"/>
      <c r="F369" s="2"/>
      <c r="G369" s="2"/>
      <c r="H369" s="2"/>
    </row>
    <row r="370" spans="1:8" ht="16.5" x14ac:dyDescent="0.3">
      <c r="A370" s="2"/>
      <c r="B370" s="2"/>
      <c r="C370" s="2"/>
      <c r="D370" s="2"/>
      <c r="E370" s="2"/>
      <c r="F370" s="2"/>
      <c r="G370" s="2"/>
      <c r="H370" s="2"/>
    </row>
    <row r="371" spans="1:8" ht="16.5" x14ac:dyDescent="0.3">
      <c r="A371" s="2"/>
      <c r="B371" s="2"/>
      <c r="C371" s="2"/>
      <c r="D371" s="2"/>
      <c r="E371" s="2"/>
      <c r="F371" s="2"/>
      <c r="G371" s="2"/>
      <c r="H371" s="2"/>
    </row>
    <row r="372" spans="1:8" ht="16.5" x14ac:dyDescent="0.3">
      <c r="A372" s="2"/>
      <c r="B372" s="2"/>
      <c r="C372" s="2"/>
      <c r="D372" s="2"/>
      <c r="E372" s="2"/>
      <c r="F372" s="2"/>
      <c r="G372" s="2"/>
      <c r="H372" s="2"/>
    </row>
    <row r="373" spans="1:8" ht="16.5" x14ac:dyDescent="0.3">
      <c r="A373" s="2"/>
      <c r="B373" s="2"/>
      <c r="C373" s="2"/>
      <c r="D373" s="2"/>
      <c r="E373" s="2"/>
      <c r="F373" s="2"/>
      <c r="G373" s="2"/>
      <c r="H373" s="2"/>
    </row>
    <row r="374" spans="1:8" ht="16.5" x14ac:dyDescent="0.3">
      <c r="A374" s="2"/>
      <c r="B374" s="2"/>
      <c r="C374" s="2"/>
      <c r="D374" s="2"/>
      <c r="E374" s="2"/>
      <c r="F374" s="2"/>
      <c r="G374" s="2"/>
      <c r="H374" s="2"/>
    </row>
    <row r="375" spans="1:8" ht="16.5" x14ac:dyDescent="0.3">
      <c r="A375" s="2"/>
      <c r="B375" s="2"/>
      <c r="C375" s="2"/>
      <c r="D375" s="2"/>
      <c r="E375" s="2"/>
      <c r="F375" s="2"/>
      <c r="G375" s="2"/>
      <c r="H375" s="2"/>
    </row>
    <row r="376" spans="1:8" ht="16.5" x14ac:dyDescent="0.3">
      <c r="A376" s="2"/>
      <c r="B376" s="2"/>
      <c r="C376" s="2"/>
      <c r="D376" s="2"/>
      <c r="E376" s="2"/>
      <c r="F376" s="2"/>
      <c r="G376" s="2"/>
      <c r="H376" s="2"/>
    </row>
    <row r="377" spans="1:8" ht="16.5" x14ac:dyDescent="0.3">
      <c r="A377" s="2"/>
      <c r="B377" s="2"/>
      <c r="C377" s="2"/>
      <c r="D377" s="2"/>
      <c r="E377" s="2"/>
      <c r="F377" s="2"/>
      <c r="G377" s="2"/>
      <c r="H377" s="2"/>
    </row>
    <row r="378" spans="1:8" ht="16.5" x14ac:dyDescent="0.3">
      <c r="A378" s="2"/>
      <c r="B378" s="2"/>
      <c r="C378" s="2"/>
      <c r="D378" s="2"/>
      <c r="E378" s="2"/>
      <c r="F378" s="2"/>
      <c r="G378" s="2"/>
      <c r="H378" s="2"/>
    </row>
    <row r="379" spans="1:8" ht="16.5" x14ac:dyDescent="0.3">
      <c r="A379" s="2"/>
      <c r="B379" s="2"/>
      <c r="C379" s="2"/>
      <c r="D379" s="2"/>
      <c r="E379" s="2"/>
      <c r="F379" s="2"/>
      <c r="G379" s="2"/>
      <c r="H379" s="2"/>
    </row>
    <row r="380" spans="1:8" ht="16.5" x14ac:dyDescent="0.3">
      <c r="A380" s="2"/>
      <c r="B380" s="2"/>
      <c r="C380" s="2"/>
      <c r="D380" s="2"/>
      <c r="E380" s="2"/>
      <c r="F380" s="2"/>
      <c r="G380" s="2"/>
      <c r="H380" s="2"/>
    </row>
    <row r="381" spans="1:8" ht="16.5" x14ac:dyDescent="0.3">
      <c r="A381" s="2"/>
      <c r="B381" s="2"/>
      <c r="C381" s="2"/>
      <c r="D381" s="2"/>
      <c r="E381" s="2"/>
      <c r="F381" s="2"/>
      <c r="G381" s="2"/>
      <c r="H381" s="2"/>
    </row>
    <row r="382" spans="1:8" ht="16.5" x14ac:dyDescent="0.3">
      <c r="A382" s="2"/>
      <c r="B382" s="2"/>
      <c r="C382" s="2"/>
      <c r="D382" s="2"/>
      <c r="E382" s="2"/>
      <c r="F382" s="2"/>
      <c r="G382" s="2"/>
      <c r="H382" s="2"/>
    </row>
    <row r="383" spans="1:8" ht="16.5" x14ac:dyDescent="0.3">
      <c r="A383" s="2"/>
      <c r="B383" s="2"/>
      <c r="C383" s="2"/>
      <c r="D383" s="2"/>
      <c r="E383" s="2"/>
      <c r="F383" s="2"/>
      <c r="G383" s="2"/>
      <c r="H383" s="2"/>
    </row>
    <row r="384" spans="1:8" ht="16.5" x14ac:dyDescent="0.3">
      <c r="A384" s="2"/>
      <c r="B384" s="2"/>
      <c r="C384" s="2"/>
      <c r="D384" s="2"/>
      <c r="E384" s="2"/>
      <c r="F384" s="2"/>
      <c r="G384" s="2"/>
      <c r="H384" s="2"/>
    </row>
    <row r="385" spans="1:8" ht="16.5" x14ac:dyDescent="0.3">
      <c r="A385" s="2"/>
      <c r="B385" s="2"/>
      <c r="C385" s="2"/>
      <c r="D385" s="2"/>
      <c r="E385" s="2"/>
      <c r="F385" s="2"/>
      <c r="G385" s="2"/>
      <c r="H385" s="2"/>
    </row>
    <row r="386" spans="1:8" ht="16.5" x14ac:dyDescent="0.3">
      <c r="A386" s="2"/>
      <c r="B386" s="2"/>
      <c r="C386" s="2"/>
      <c r="D386" s="2"/>
      <c r="E386" s="2"/>
      <c r="F386" s="2"/>
      <c r="G386" s="2"/>
      <c r="H386" s="2"/>
    </row>
    <row r="387" spans="1:8" ht="16.5" x14ac:dyDescent="0.3">
      <c r="A387" s="2"/>
      <c r="B387" s="2"/>
      <c r="C387" s="2"/>
      <c r="D387" s="2"/>
      <c r="E387" s="2"/>
      <c r="F387" s="2"/>
      <c r="G387" s="2"/>
      <c r="H387" s="2"/>
    </row>
    <row r="388" spans="1:8" ht="16.5" x14ac:dyDescent="0.3">
      <c r="A388" s="2"/>
      <c r="B388" s="2"/>
      <c r="C388" s="2"/>
      <c r="D388" s="2"/>
      <c r="E388" s="2"/>
      <c r="F388" s="2"/>
      <c r="G388" s="2"/>
      <c r="H388" s="2"/>
    </row>
    <row r="389" spans="1:8" ht="16.5" x14ac:dyDescent="0.3">
      <c r="A389" s="2"/>
      <c r="B389" s="2"/>
      <c r="C389" s="2"/>
      <c r="D389" s="2"/>
      <c r="E389" s="2"/>
      <c r="F389" s="2"/>
      <c r="G389" s="2"/>
      <c r="H389" s="2"/>
    </row>
    <row r="390" spans="1:8" ht="16.5" x14ac:dyDescent="0.3">
      <c r="A390" s="2"/>
      <c r="B390" s="2"/>
      <c r="C390" s="2"/>
      <c r="D390" s="2"/>
      <c r="E390" s="2"/>
      <c r="F390" s="2"/>
      <c r="G390" s="2"/>
      <c r="H390" s="2"/>
    </row>
    <row r="391" spans="1:8" ht="16.5" x14ac:dyDescent="0.3">
      <c r="A391" s="2"/>
      <c r="B391" s="2"/>
      <c r="C391" s="2"/>
      <c r="D391" s="2"/>
      <c r="E391" s="2"/>
      <c r="F391" s="2"/>
      <c r="G391" s="2"/>
      <c r="H391" s="2"/>
    </row>
    <row r="392" spans="1:8" ht="16.5" x14ac:dyDescent="0.3">
      <c r="A392" s="2"/>
      <c r="B392" s="2"/>
      <c r="C392" s="2"/>
      <c r="D392" s="2"/>
      <c r="E392" s="2"/>
      <c r="F392" s="2"/>
      <c r="G392" s="2"/>
      <c r="H392" s="2"/>
    </row>
    <row r="393" spans="1:8" ht="16.5" x14ac:dyDescent="0.3">
      <c r="A393" s="2"/>
      <c r="B393" s="2"/>
      <c r="C393" s="2"/>
      <c r="D393" s="2"/>
      <c r="E393" s="2"/>
      <c r="F393" s="2"/>
      <c r="G393" s="2"/>
      <c r="H393" s="2"/>
    </row>
    <row r="394" spans="1:8" ht="16.5" x14ac:dyDescent="0.3">
      <c r="A394" s="2"/>
      <c r="B394" s="2"/>
      <c r="C394" s="2"/>
      <c r="D394" s="2"/>
      <c r="E394" s="2"/>
      <c r="F394" s="2"/>
      <c r="G394" s="2"/>
      <c r="H394" s="2"/>
    </row>
    <row r="395" spans="1:8" ht="16.5" x14ac:dyDescent="0.3">
      <c r="A395" s="2"/>
      <c r="B395" s="2"/>
      <c r="C395" s="2"/>
      <c r="D395" s="2"/>
      <c r="E395" s="2"/>
      <c r="F395" s="2"/>
      <c r="G395" s="2"/>
      <c r="H395" s="2"/>
    </row>
    <row r="396" spans="1:8" ht="16.5" x14ac:dyDescent="0.3">
      <c r="A396" s="2"/>
      <c r="B396" s="2"/>
      <c r="C396" s="2"/>
      <c r="D396" s="2"/>
      <c r="E396" s="2"/>
      <c r="F396" s="2"/>
      <c r="G396" s="2"/>
      <c r="H396" s="2"/>
    </row>
    <row r="397" spans="1:8" ht="16.5" x14ac:dyDescent="0.3">
      <c r="A397" s="2"/>
      <c r="B397" s="2"/>
      <c r="C397" s="2"/>
      <c r="D397" s="2"/>
      <c r="E397" s="2"/>
      <c r="F397" s="2"/>
      <c r="G397" s="2"/>
      <c r="H397" s="2"/>
    </row>
    <row r="398" spans="1:8" ht="16.5" x14ac:dyDescent="0.3">
      <c r="A398" s="2"/>
      <c r="B398" s="2"/>
      <c r="C398" s="2"/>
      <c r="D398" s="2"/>
      <c r="E398" s="2"/>
      <c r="F398" s="2"/>
      <c r="G398" s="2"/>
      <c r="H398" s="2"/>
    </row>
    <row r="399" spans="1:8" ht="16.5" x14ac:dyDescent="0.3">
      <c r="A399" s="2"/>
      <c r="B399" s="2"/>
      <c r="C399" s="2"/>
      <c r="D399" s="2"/>
      <c r="E399" s="2"/>
      <c r="F399" s="2"/>
      <c r="G399" s="2"/>
      <c r="H399" s="2"/>
    </row>
    <row r="400" spans="1:8" ht="16.5" x14ac:dyDescent="0.3">
      <c r="A400" s="2"/>
      <c r="B400" s="2"/>
      <c r="C400" s="2"/>
      <c r="D400" s="2"/>
      <c r="E400" s="2"/>
      <c r="F400" s="2"/>
      <c r="G400" s="2"/>
      <c r="H400" s="2"/>
    </row>
    <row r="401" spans="1:8" ht="16.5" x14ac:dyDescent="0.3">
      <c r="A401" s="2"/>
      <c r="B401" s="2"/>
      <c r="C401" s="2"/>
      <c r="D401" s="2"/>
      <c r="E401" s="2"/>
      <c r="F401" s="2"/>
      <c r="G401" s="2"/>
      <c r="H401" s="2"/>
    </row>
    <row r="402" spans="1:8" ht="16.5" x14ac:dyDescent="0.3">
      <c r="A402" s="2"/>
      <c r="B402" s="2"/>
      <c r="C402" s="2"/>
      <c r="D402" s="2"/>
      <c r="E402" s="2"/>
      <c r="F402" s="2"/>
      <c r="G402" s="2"/>
      <c r="H402" s="2"/>
    </row>
    <row r="403" spans="1:8" ht="16.5" x14ac:dyDescent="0.3">
      <c r="A403" s="2"/>
      <c r="B403" s="2"/>
      <c r="C403" s="2"/>
      <c r="D403" s="2"/>
      <c r="E403" s="2"/>
      <c r="F403" s="2"/>
      <c r="G403" s="2"/>
      <c r="H403" s="2"/>
    </row>
    <row r="404" spans="1:8" ht="16.5" x14ac:dyDescent="0.3">
      <c r="A404" s="2"/>
      <c r="B404" s="2"/>
      <c r="C404" s="2"/>
      <c r="D404" s="2"/>
      <c r="E404" s="2"/>
      <c r="F404" s="2"/>
      <c r="G404" s="2"/>
      <c r="H404" s="2"/>
    </row>
    <row r="405" spans="1:8" ht="16.5" x14ac:dyDescent="0.3">
      <c r="A405" s="2"/>
      <c r="B405" s="2"/>
      <c r="C405" s="2"/>
      <c r="D405" s="2"/>
      <c r="E405" s="2"/>
      <c r="F405" s="2"/>
      <c r="G405" s="2"/>
      <c r="H405" s="2"/>
    </row>
    <row r="406" spans="1:8" ht="16.5" x14ac:dyDescent="0.3">
      <c r="A406" s="2"/>
      <c r="B406" s="2"/>
      <c r="C406" s="2"/>
      <c r="D406" s="2"/>
      <c r="E406" s="2"/>
      <c r="F406" s="2"/>
      <c r="G406" s="2"/>
      <c r="H406" s="2"/>
    </row>
    <row r="407" spans="1:8" ht="16.5" x14ac:dyDescent="0.3">
      <c r="A407" s="2"/>
      <c r="B407" s="2"/>
      <c r="C407" s="2"/>
      <c r="D407" s="2"/>
      <c r="E407" s="2"/>
      <c r="F407" s="2"/>
      <c r="G407" s="2"/>
      <c r="H407" s="2"/>
    </row>
    <row r="408" spans="1:8" ht="16.5" x14ac:dyDescent="0.3">
      <c r="A408" s="2"/>
      <c r="B408" s="2"/>
      <c r="C408" s="2"/>
      <c r="D408" s="2"/>
      <c r="E408" s="2"/>
      <c r="F408" s="2"/>
      <c r="G408" s="2"/>
      <c r="H408" s="2"/>
    </row>
    <row r="409" spans="1:8" ht="16.5" x14ac:dyDescent="0.3">
      <c r="A409" s="2"/>
      <c r="B409" s="2"/>
      <c r="C409" s="2"/>
      <c r="D409" s="2"/>
      <c r="E409" s="2"/>
      <c r="F409" s="2"/>
      <c r="G409" s="2"/>
      <c r="H409" s="2"/>
    </row>
    <row r="410" spans="1:8" ht="16.5" x14ac:dyDescent="0.3">
      <c r="A410" s="2"/>
      <c r="B410" s="2"/>
      <c r="C410" s="2"/>
      <c r="D410" s="2"/>
      <c r="E410" s="2"/>
      <c r="F410" s="2"/>
      <c r="G410" s="2"/>
      <c r="H410" s="2"/>
    </row>
    <row r="411" spans="1:8" ht="16.5" x14ac:dyDescent="0.3">
      <c r="A411" s="2"/>
      <c r="B411" s="2"/>
      <c r="C411" s="2"/>
      <c r="D411" s="2"/>
      <c r="E411" s="2"/>
      <c r="F411" s="2"/>
      <c r="G411" s="2"/>
      <c r="H411" s="2"/>
    </row>
    <row r="412" spans="1:8" ht="16.5" x14ac:dyDescent="0.3">
      <c r="A412" s="2"/>
      <c r="B412" s="2"/>
      <c r="C412" s="2"/>
      <c r="D412" s="2"/>
      <c r="E412" s="2"/>
      <c r="F412" s="2"/>
      <c r="G412" s="2"/>
      <c r="H412" s="2"/>
    </row>
    <row r="413" spans="1:8" ht="16.5" x14ac:dyDescent="0.3">
      <c r="A413" s="2"/>
      <c r="B413" s="2"/>
      <c r="C413" s="2"/>
      <c r="D413" s="2"/>
      <c r="E413" s="2"/>
      <c r="F413" s="2"/>
      <c r="G413" s="2"/>
      <c r="H413" s="2"/>
    </row>
    <row r="414" spans="1:8" ht="16.5" x14ac:dyDescent="0.3">
      <c r="A414" s="2"/>
      <c r="B414" s="2"/>
      <c r="C414" s="2"/>
      <c r="D414" s="2"/>
      <c r="E414" s="2"/>
      <c r="F414" s="2"/>
      <c r="G414" s="2"/>
      <c r="H414" s="2"/>
    </row>
    <row r="415" spans="1:8" ht="16.5" x14ac:dyDescent="0.3">
      <c r="A415" s="2"/>
      <c r="B415" s="2"/>
      <c r="C415" s="2"/>
      <c r="D415" s="2"/>
      <c r="E415" s="2"/>
      <c r="F415" s="2"/>
      <c r="G415" s="2"/>
      <c r="H415" s="2"/>
    </row>
    <row r="416" spans="1:8" ht="16.5" x14ac:dyDescent="0.3">
      <c r="A416" s="2"/>
      <c r="B416" s="2"/>
      <c r="C416" s="2"/>
      <c r="D416" s="2"/>
      <c r="E416" s="2"/>
      <c r="F416" s="2"/>
      <c r="G416" s="2"/>
      <c r="H416" s="2"/>
    </row>
    <row r="417" spans="1:8" ht="16.5" x14ac:dyDescent="0.3">
      <c r="A417" s="2"/>
      <c r="B417" s="2"/>
      <c r="C417" s="2"/>
      <c r="D417" s="2"/>
      <c r="E417" s="2"/>
      <c r="F417" s="2"/>
      <c r="G417" s="2"/>
      <c r="H417" s="2"/>
    </row>
    <row r="418" spans="1:8" ht="16.5" x14ac:dyDescent="0.3">
      <c r="A418" s="2"/>
      <c r="B418" s="2"/>
      <c r="C418" s="2"/>
      <c r="D418" s="2"/>
      <c r="E418" s="2"/>
      <c r="F418" s="2"/>
      <c r="G418" s="2"/>
      <c r="H418" s="2"/>
    </row>
    <row r="419" spans="1:8" ht="16.5" x14ac:dyDescent="0.3">
      <c r="A419" s="2"/>
      <c r="B419" s="2"/>
      <c r="C419" s="2"/>
      <c r="D419" s="2"/>
      <c r="E419" s="2"/>
      <c r="F419" s="2"/>
      <c r="G419" s="2"/>
      <c r="H419" s="2"/>
    </row>
    <row r="420" spans="1:8" ht="16.5" x14ac:dyDescent="0.3">
      <c r="A420" s="2"/>
      <c r="B420" s="2"/>
      <c r="C420" s="2"/>
      <c r="D420" s="2"/>
      <c r="E420" s="2"/>
      <c r="F420" s="2"/>
      <c r="G420" s="2"/>
      <c r="H420" s="2"/>
    </row>
    <row r="421" spans="1:8" ht="16.5" x14ac:dyDescent="0.3">
      <c r="A421" s="2"/>
      <c r="B421" s="2"/>
      <c r="C421" s="2"/>
      <c r="D421" s="2"/>
      <c r="E421" s="2"/>
      <c r="F421" s="2"/>
      <c r="G421" s="2"/>
      <c r="H421" s="2"/>
    </row>
    <row r="422" spans="1:8" ht="16.5" x14ac:dyDescent="0.3">
      <c r="A422" s="2"/>
      <c r="B422" s="2"/>
      <c r="C422" s="2"/>
      <c r="D422" s="2"/>
      <c r="E422" s="2"/>
      <c r="F422" s="2"/>
      <c r="G422" s="2"/>
      <c r="H422" s="2"/>
    </row>
    <row r="423" spans="1:8" ht="16.5" x14ac:dyDescent="0.3">
      <c r="A423" s="2"/>
      <c r="B423" s="2"/>
      <c r="C423" s="2"/>
      <c r="D423" s="2"/>
      <c r="E423" s="2"/>
      <c r="F423" s="2"/>
      <c r="G423" s="2"/>
      <c r="H423" s="2"/>
    </row>
    <row r="424" spans="1:8" ht="16.5" x14ac:dyDescent="0.3">
      <c r="A424" s="2"/>
      <c r="B424" s="2"/>
      <c r="C424" s="2"/>
      <c r="D424" s="2"/>
      <c r="E424" s="2"/>
      <c r="F424" s="2"/>
      <c r="G424" s="2"/>
      <c r="H424" s="2"/>
    </row>
    <row r="425" spans="1:8" ht="16.5" x14ac:dyDescent="0.3">
      <c r="A425" s="2"/>
      <c r="B425" s="2"/>
      <c r="C425" s="2"/>
      <c r="D425" s="2"/>
      <c r="E425" s="2"/>
      <c r="F425" s="2"/>
      <c r="G425" s="2"/>
      <c r="H425" s="2"/>
    </row>
    <row r="426" spans="1:8" ht="16.5" x14ac:dyDescent="0.3">
      <c r="A426" s="2"/>
      <c r="B426" s="2"/>
      <c r="C426" s="2"/>
      <c r="D426" s="2"/>
      <c r="E426" s="2"/>
      <c r="F426" s="2"/>
      <c r="G426" s="2"/>
      <c r="H426" s="2"/>
    </row>
    <row r="427" spans="1:8" ht="16.5" x14ac:dyDescent="0.3">
      <c r="A427" s="2"/>
      <c r="B427" s="2"/>
      <c r="C427" s="2"/>
      <c r="D427" s="2"/>
      <c r="E427" s="2"/>
      <c r="F427" s="2"/>
      <c r="G427" s="2"/>
      <c r="H427" s="2"/>
    </row>
    <row r="428" spans="1:8" ht="16.5" x14ac:dyDescent="0.3">
      <c r="A428" s="2"/>
      <c r="B428" s="2"/>
      <c r="C428" s="2"/>
      <c r="D428" s="2"/>
      <c r="E428" s="2"/>
      <c r="F428" s="2"/>
      <c r="G428" s="2"/>
      <c r="H428" s="2"/>
    </row>
    <row r="429" spans="1:8" ht="16.5" x14ac:dyDescent="0.3">
      <c r="A429" s="2"/>
      <c r="B429" s="2"/>
      <c r="C429" s="2"/>
      <c r="D429" s="2"/>
      <c r="E429" s="2"/>
      <c r="F429" s="2"/>
      <c r="G429" s="2"/>
      <c r="H429" s="2"/>
    </row>
    <row r="430" spans="1:8" ht="16.5" x14ac:dyDescent="0.3">
      <c r="A430" s="2"/>
      <c r="B430" s="2"/>
      <c r="C430" s="2"/>
      <c r="D430" s="2"/>
      <c r="E430" s="2"/>
      <c r="F430" s="2"/>
      <c r="G430" s="2"/>
      <c r="H430" s="2"/>
    </row>
    <row r="431" spans="1:8" ht="16.5" x14ac:dyDescent="0.3">
      <c r="A431" s="2"/>
      <c r="B431" s="2"/>
      <c r="C431" s="2"/>
      <c r="D431" s="2"/>
      <c r="E431" s="2"/>
      <c r="F431" s="2"/>
      <c r="G431" s="2"/>
      <c r="H431" s="2"/>
    </row>
    <row r="432" spans="1:8" ht="16.5" x14ac:dyDescent="0.3">
      <c r="A432" s="2"/>
      <c r="B432" s="2"/>
      <c r="C432" s="2"/>
      <c r="D432" s="2"/>
      <c r="E432" s="2"/>
      <c r="F432" s="2"/>
      <c r="G432" s="2"/>
      <c r="H432" s="2"/>
    </row>
    <row r="433" spans="1:8" ht="16.5" x14ac:dyDescent="0.3">
      <c r="A433" s="2"/>
      <c r="B433" s="2"/>
      <c r="C433" s="2"/>
      <c r="D433" s="2"/>
      <c r="E433" s="2"/>
      <c r="F433" s="2"/>
      <c r="G433" s="2"/>
      <c r="H433" s="2"/>
    </row>
    <row r="434" spans="1:8" ht="16.5" x14ac:dyDescent="0.3">
      <c r="A434" s="2"/>
      <c r="B434" s="2"/>
      <c r="C434" s="2"/>
      <c r="D434" s="2"/>
      <c r="E434" s="2"/>
      <c r="F434" s="2"/>
      <c r="G434" s="2"/>
      <c r="H434" s="2"/>
    </row>
    <row r="435" spans="1:8" ht="16.5" x14ac:dyDescent="0.3">
      <c r="A435" s="2"/>
      <c r="B435" s="2"/>
      <c r="C435" s="2"/>
      <c r="D435" s="2"/>
      <c r="E435" s="2"/>
      <c r="F435" s="2"/>
      <c r="G435" s="2"/>
      <c r="H435" s="2"/>
    </row>
    <row r="436" spans="1:8" ht="16.5" x14ac:dyDescent="0.3">
      <c r="A436" s="2"/>
      <c r="B436" s="2"/>
      <c r="C436" s="2"/>
      <c r="D436" s="2"/>
      <c r="E436" s="2"/>
      <c r="F436" s="2"/>
      <c r="G436" s="2"/>
      <c r="H436" s="2"/>
    </row>
    <row r="437" spans="1:8" ht="16.5" x14ac:dyDescent="0.3">
      <c r="A437" s="2"/>
      <c r="B437" s="2"/>
      <c r="C437" s="2"/>
      <c r="D437" s="2"/>
      <c r="E437" s="2"/>
      <c r="F437" s="2"/>
      <c r="G437" s="2"/>
      <c r="H437" s="2"/>
    </row>
    <row r="438" spans="1:8" ht="16.5" x14ac:dyDescent="0.3">
      <c r="A438" s="2"/>
      <c r="B438" s="2"/>
      <c r="C438" s="2"/>
      <c r="D438" s="2"/>
      <c r="E438" s="2"/>
      <c r="F438" s="2"/>
      <c r="G438" s="2"/>
      <c r="H438" s="2"/>
    </row>
    <row r="439" spans="1:8" ht="16.5" x14ac:dyDescent="0.3">
      <c r="A439" s="2"/>
      <c r="B439" s="2"/>
      <c r="C439" s="2"/>
      <c r="D439" s="2"/>
      <c r="E439" s="2"/>
      <c r="F439" s="2"/>
      <c r="G439" s="2"/>
      <c r="H439" s="2"/>
    </row>
    <row r="440" spans="1:8" ht="16.5" x14ac:dyDescent="0.3">
      <c r="A440" s="2"/>
      <c r="B440" s="2"/>
      <c r="C440" s="2"/>
      <c r="D440" s="2"/>
      <c r="E440" s="2"/>
      <c r="F440" s="2"/>
      <c r="G440" s="2"/>
      <c r="H440" s="2"/>
    </row>
    <row r="441" spans="1:8" ht="16.5" x14ac:dyDescent="0.3">
      <c r="A441" s="2"/>
      <c r="B441" s="2"/>
      <c r="C441" s="2"/>
      <c r="D441" s="2"/>
      <c r="E441" s="2"/>
      <c r="F441" s="2"/>
      <c r="G441" s="2"/>
      <c r="H441" s="2"/>
    </row>
    <row r="442" spans="1:8" ht="16.5" x14ac:dyDescent="0.3">
      <c r="A442" s="2"/>
      <c r="B442" s="2"/>
      <c r="C442" s="2"/>
      <c r="D442" s="2"/>
      <c r="E442" s="2"/>
      <c r="F442" s="2"/>
      <c r="G442" s="2"/>
      <c r="H442" s="2"/>
    </row>
    <row r="443" spans="1:8" ht="16.5" x14ac:dyDescent="0.3">
      <c r="A443" s="2"/>
      <c r="B443" s="2"/>
      <c r="C443" s="2"/>
      <c r="D443" s="2"/>
      <c r="E443" s="2"/>
      <c r="F443" s="2"/>
      <c r="G443" s="2"/>
      <c r="H443" s="2"/>
    </row>
    <row r="444" spans="1:8" ht="16.5" x14ac:dyDescent="0.3">
      <c r="A444" s="2"/>
      <c r="B444" s="2"/>
      <c r="C444" s="2"/>
      <c r="D444" s="2"/>
      <c r="E444" s="2"/>
      <c r="F444" s="2"/>
      <c r="G444" s="2"/>
      <c r="H444" s="2"/>
    </row>
    <row r="445" spans="1:8" ht="16.5" x14ac:dyDescent="0.3">
      <c r="A445" s="2"/>
      <c r="B445" s="2"/>
      <c r="C445" s="2"/>
      <c r="D445" s="2"/>
      <c r="E445" s="2"/>
      <c r="F445" s="2"/>
      <c r="G445" s="2"/>
      <c r="H445" s="2"/>
    </row>
    <row r="446" spans="1:8" ht="16.5" x14ac:dyDescent="0.3">
      <c r="A446" s="2"/>
      <c r="B446" s="2"/>
      <c r="C446" s="2"/>
      <c r="D446" s="2"/>
      <c r="E446" s="2"/>
      <c r="F446" s="2"/>
      <c r="G446" s="2"/>
      <c r="H446" s="2"/>
    </row>
    <row r="447" spans="1:8" ht="16.5" x14ac:dyDescent="0.3">
      <c r="A447" s="2"/>
      <c r="B447" s="2"/>
      <c r="C447" s="2"/>
      <c r="D447" s="2"/>
      <c r="E447" s="2"/>
      <c r="F447" s="2"/>
      <c r="G447" s="2"/>
      <c r="H447" s="2"/>
    </row>
    <row r="448" spans="1:8" ht="16.5" x14ac:dyDescent="0.3">
      <c r="A448" s="2"/>
      <c r="B448" s="2"/>
      <c r="C448" s="2"/>
      <c r="D448" s="2"/>
      <c r="E448" s="2"/>
      <c r="F448" s="2"/>
      <c r="G448" s="2"/>
      <c r="H448" s="2"/>
    </row>
    <row r="449" spans="1:8" ht="16.5" x14ac:dyDescent="0.3">
      <c r="A449" s="2"/>
      <c r="B449" s="2"/>
      <c r="C449" s="2"/>
      <c r="D449" s="2"/>
      <c r="E449" s="2"/>
      <c r="F449" s="2"/>
      <c r="G449" s="2"/>
      <c r="H449" s="2"/>
    </row>
    <row r="450" spans="1:8" ht="16.5" x14ac:dyDescent="0.3">
      <c r="A450" s="2"/>
      <c r="B450" s="2"/>
      <c r="C450" s="2"/>
      <c r="D450" s="2"/>
      <c r="E450" s="2"/>
      <c r="F450" s="2"/>
      <c r="G450" s="2"/>
      <c r="H450" s="2"/>
    </row>
    <row r="451" spans="1:8" ht="16.5" x14ac:dyDescent="0.3">
      <c r="A451" s="2"/>
      <c r="B451" s="2"/>
      <c r="C451" s="2"/>
      <c r="D451" s="2"/>
      <c r="E451" s="2"/>
      <c r="F451" s="2"/>
      <c r="G451" s="2"/>
      <c r="H451" s="2"/>
    </row>
    <row r="452" spans="1:8" ht="16.5" x14ac:dyDescent="0.3">
      <c r="A452" s="2"/>
      <c r="B452" s="2"/>
      <c r="C452" s="2"/>
      <c r="D452" s="2"/>
      <c r="E452" s="2"/>
      <c r="F452" s="2"/>
      <c r="G452" s="2"/>
      <c r="H452" s="2"/>
    </row>
    <row r="453" spans="1:8" ht="16.5" x14ac:dyDescent="0.3">
      <c r="A453" s="2"/>
      <c r="B453" s="2"/>
      <c r="C453" s="2"/>
      <c r="D453" s="2"/>
      <c r="E453" s="2"/>
      <c r="F453" s="2"/>
      <c r="G453" s="2"/>
      <c r="H453" s="2"/>
    </row>
    <row r="454" spans="1:8" ht="16.5" x14ac:dyDescent="0.3">
      <c r="A454" s="2"/>
      <c r="B454" s="2"/>
      <c r="C454" s="2"/>
      <c r="D454" s="2"/>
      <c r="E454" s="2"/>
      <c r="F454" s="2"/>
      <c r="G454" s="2"/>
      <c r="H454" s="2"/>
    </row>
    <row r="455" spans="1:8" ht="16.5" x14ac:dyDescent="0.3">
      <c r="A455" s="2"/>
      <c r="B455" s="2"/>
      <c r="C455" s="2"/>
      <c r="D455" s="2"/>
      <c r="E455" s="2"/>
      <c r="F455" s="2"/>
      <c r="G455" s="2"/>
      <c r="H455" s="2"/>
    </row>
    <row r="456" spans="1:8" ht="16.5" x14ac:dyDescent="0.3">
      <c r="A456" s="2"/>
      <c r="B456" s="2"/>
      <c r="C456" s="2"/>
      <c r="D456" s="2"/>
      <c r="E456" s="2"/>
      <c r="F456" s="2"/>
      <c r="G456" s="2"/>
      <c r="H456" s="2"/>
    </row>
    <row r="457" spans="1:8" ht="16.5" x14ac:dyDescent="0.3">
      <c r="A457" s="2"/>
      <c r="B457" s="2"/>
      <c r="C457" s="2"/>
      <c r="D457" s="2"/>
      <c r="E457" s="2"/>
      <c r="F457" s="2"/>
      <c r="G457" s="2"/>
      <c r="H457" s="2"/>
    </row>
    <row r="458" spans="1:8" ht="16.5" x14ac:dyDescent="0.3">
      <c r="A458" s="2"/>
      <c r="B458" s="2"/>
      <c r="C458" s="2"/>
      <c r="D458" s="2"/>
      <c r="E458" s="2"/>
      <c r="F458" s="2"/>
      <c r="G458" s="2"/>
      <c r="H458" s="2"/>
    </row>
    <row r="459" spans="1:8" ht="16.5" x14ac:dyDescent="0.3">
      <c r="A459" s="2"/>
      <c r="B459" s="2"/>
      <c r="C459" s="2"/>
      <c r="D459" s="2"/>
      <c r="E459" s="2"/>
      <c r="F459" s="2"/>
      <c r="G459" s="2"/>
      <c r="H459" s="2"/>
    </row>
    <row r="460" spans="1:8" ht="16.5" x14ac:dyDescent="0.3">
      <c r="A460" s="2"/>
      <c r="B460" s="2"/>
      <c r="C460" s="2"/>
      <c r="D460" s="2"/>
      <c r="E460" s="2"/>
      <c r="F460" s="2"/>
      <c r="G460" s="2"/>
      <c r="H460" s="2"/>
    </row>
    <row r="461" spans="1:8" ht="16.5" x14ac:dyDescent="0.3">
      <c r="A461" s="2"/>
      <c r="B461" s="2"/>
      <c r="C461" s="2"/>
      <c r="D461" s="2"/>
      <c r="E461" s="2"/>
      <c r="F461" s="2"/>
      <c r="G461" s="2"/>
      <c r="H461" s="2"/>
    </row>
    <row r="462" spans="1:8" ht="16.5" x14ac:dyDescent="0.3">
      <c r="A462" s="2"/>
      <c r="B462" s="2"/>
      <c r="C462" s="2"/>
      <c r="D462" s="2"/>
      <c r="E462" s="2"/>
      <c r="F462" s="2"/>
      <c r="G462" s="2"/>
      <c r="H462" s="2"/>
    </row>
    <row r="463" spans="1:8" ht="16.5" x14ac:dyDescent="0.3">
      <c r="A463" s="2"/>
      <c r="B463" s="2"/>
      <c r="C463" s="2"/>
      <c r="D463" s="2"/>
      <c r="E463" s="2"/>
      <c r="F463" s="2"/>
      <c r="G463" s="2"/>
      <c r="H463" s="2"/>
    </row>
    <row r="464" spans="1:8" ht="16.5" x14ac:dyDescent="0.3">
      <c r="A464" s="2"/>
      <c r="B464" s="2"/>
      <c r="C464" s="2"/>
      <c r="D464" s="2"/>
      <c r="E464" s="2"/>
      <c r="F464" s="2"/>
      <c r="G464" s="2"/>
      <c r="H464" s="2"/>
    </row>
    <row r="465" spans="1:8" ht="16.5" x14ac:dyDescent="0.3">
      <c r="A465" s="2"/>
      <c r="B465" s="2"/>
      <c r="C465" s="2"/>
      <c r="D465" s="2"/>
      <c r="E465" s="2"/>
      <c r="F465" s="2"/>
      <c r="G465" s="2"/>
      <c r="H465" s="2"/>
    </row>
    <row r="466" spans="1:8" ht="16.5" x14ac:dyDescent="0.3">
      <c r="A466" s="2"/>
      <c r="B466" s="2"/>
      <c r="C466" s="2"/>
      <c r="D466" s="2"/>
      <c r="E466" s="2"/>
      <c r="F466" s="2"/>
      <c r="G466" s="2"/>
      <c r="H466" s="2"/>
    </row>
    <row r="467" spans="1:8" ht="16.5" x14ac:dyDescent="0.3">
      <c r="A467" s="2"/>
      <c r="B467" s="2"/>
      <c r="C467" s="2"/>
      <c r="D467" s="2"/>
      <c r="E467" s="2"/>
      <c r="F467" s="2"/>
      <c r="G467" s="2"/>
      <c r="H467" s="2"/>
    </row>
    <row r="468" spans="1:8" ht="16.5" x14ac:dyDescent="0.3">
      <c r="A468" s="2"/>
      <c r="B468" s="2"/>
      <c r="C468" s="2"/>
      <c r="D468" s="2"/>
      <c r="E468" s="2"/>
      <c r="F468" s="2"/>
      <c r="G468" s="2"/>
      <c r="H468" s="2"/>
    </row>
    <row r="469" spans="1:8" ht="16.5" x14ac:dyDescent="0.3">
      <c r="A469" s="2"/>
      <c r="B469" s="2"/>
      <c r="C469" s="2"/>
      <c r="D469" s="2"/>
      <c r="E469" s="2"/>
      <c r="F469" s="2"/>
      <c r="G469" s="2"/>
      <c r="H469" s="2"/>
    </row>
    <row r="470" spans="1:8" ht="16.5" x14ac:dyDescent="0.3">
      <c r="A470" s="2"/>
      <c r="B470" s="2"/>
      <c r="C470" s="2"/>
      <c r="D470" s="2"/>
      <c r="E470" s="2"/>
      <c r="F470" s="2"/>
      <c r="G470" s="2"/>
      <c r="H470" s="2"/>
    </row>
    <row r="471" spans="1:8" ht="16.5" x14ac:dyDescent="0.3">
      <c r="A471" s="2"/>
      <c r="B471" s="2"/>
      <c r="C471" s="2"/>
      <c r="D471" s="2"/>
      <c r="E471" s="2"/>
      <c r="F471" s="2"/>
      <c r="G471" s="2"/>
      <c r="H471" s="2"/>
    </row>
    <row r="472" spans="1:8" ht="16.5" x14ac:dyDescent="0.3">
      <c r="A472" s="2"/>
      <c r="B472" s="2"/>
      <c r="C472" s="2"/>
      <c r="D472" s="2"/>
      <c r="E472" s="2"/>
      <c r="F472" s="2"/>
      <c r="G472" s="2"/>
      <c r="H472" s="2"/>
    </row>
    <row r="473" spans="1:8" ht="16.5" x14ac:dyDescent="0.3">
      <c r="A473" s="2"/>
      <c r="B473" s="2"/>
      <c r="C473" s="2"/>
      <c r="D473" s="2"/>
      <c r="E473" s="2"/>
      <c r="F473" s="2"/>
      <c r="G473" s="2"/>
      <c r="H473" s="2"/>
    </row>
    <row r="474" spans="1:8" ht="16.5" x14ac:dyDescent="0.3">
      <c r="A474" s="2"/>
      <c r="B474" s="2"/>
      <c r="C474" s="2"/>
      <c r="D474" s="2"/>
      <c r="E474" s="2"/>
      <c r="F474" s="2"/>
      <c r="G474" s="2"/>
      <c r="H474" s="2"/>
    </row>
    <row r="475" spans="1:8" ht="16.5" x14ac:dyDescent="0.3">
      <c r="A475" s="2"/>
      <c r="B475" s="2"/>
      <c r="C475" s="2"/>
      <c r="D475" s="2"/>
      <c r="E475" s="2"/>
      <c r="F475" s="2"/>
      <c r="G475" s="2"/>
      <c r="H475" s="2"/>
    </row>
    <row r="476" spans="1:8" ht="16.5" x14ac:dyDescent="0.3">
      <c r="A476" s="2"/>
      <c r="B476" s="2"/>
      <c r="C476" s="2"/>
      <c r="D476" s="2"/>
      <c r="E476" s="2"/>
      <c r="F476" s="2"/>
      <c r="G476" s="2"/>
      <c r="H476" s="2"/>
    </row>
    <row r="477" spans="1:8" ht="16.5" x14ac:dyDescent="0.3">
      <c r="A477" s="2"/>
      <c r="B477" s="2"/>
      <c r="C477" s="2"/>
      <c r="D477" s="2"/>
      <c r="E477" s="2"/>
      <c r="F477" s="2"/>
      <c r="G477" s="2"/>
      <c r="H477" s="2"/>
    </row>
    <row r="478" spans="1:8" ht="16.5" x14ac:dyDescent="0.3">
      <c r="A478" s="2"/>
      <c r="B478" s="2"/>
      <c r="C478" s="2"/>
      <c r="D478" s="2"/>
      <c r="E478" s="2"/>
      <c r="F478" s="2"/>
      <c r="G478" s="2"/>
      <c r="H478" s="2"/>
    </row>
    <row r="479" spans="1:8" ht="16.5" x14ac:dyDescent="0.3">
      <c r="A479" s="2"/>
      <c r="B479" s="2"/>
      <c r="C479" s="2"/>
      <c r="D479" s="2"/>
      <c r="E479" s="2"/>
      <c r="F479" s="2"/>
      <c r="G479" s="2"/>
      <c r="H479" s="2"/>
    </row>
    <row r="480" spans="1:8" ht="16.5" x14ac:dyDescent="0.3">
      <c r="A480" s="2"/>
      <c r="B480" s="2"/>
      <c r="C480" s="2"/>
      <c r="D480" s="2"/>
      <c r="E480" s="2"/>
      <c r="F480" s="2"/>
      <c r="G480" s="2"/>
      <c r="H480" s="2"/>
    </row>
    <row r="481" spans="1:8" ht="16.5" x14ac:dyDescent="0.3">
      <c r="A481" s="2"/>
      <c r="B481" s="2"/>
      <c r="C481" s="2"/>
      <c r="D481" s="2"/>
      <c r="E481" s="2"/>
      <c r="F481" s="2"/>
      <c r="G481" s="2"/>
      <c r="H481" s="2"/>
    </row>
    <row r="482" spans="1:8" ht="16.5" x14ac:dyDescent="0.3">
      <c r="A482" s="2"/>
      <c r="B482" s="2"/>
      <c r="C482" s="2"/>
      <c r="D482" s="2"/>
      <c r="E482" s="2"/>
      <c r="F482" s="2"/>
      <c r="G482" s="2"/>
      <c r="H482" s="2"/>
    </row>
    <row r="483" spans="1:8" ht="16.5" x14ac:dyDescent="0.3">
      <c r="A483" s="2"/>
      <c r="B483" s="2"/>
      <c r="C483" s="2"/>
      <c r="D483" s="2"/>
      <c r="E483" s="2"/>
      <c r="F483" s="2"/>
      <c r="G483" s="2"/>
      <c r="H483" s="2"/>
    </row>
    <row r="484" spans="1:8" ht="16.5" x14ac:dyDescent="0.3">
      <c r="A484" s="2"/>
      <c r="B484" s="2"/>
      <c r="C484" s="2"/>
      <c r="D484" s="2"/>
      <c r="E484" s="2"/>
      <c r="F484" s="2"/>
      <c r="G484" s="2"/>
      <c r="H484" s="2"/>
    </row>
    <row r="485" spans="1:8" ht="16.5" x14ac:dyDescent="0.3">
      <c r="A485" s="2"/>
      <c r="B485" s="2"/>
      <c r="C485" s="2"/>
      <c r="D485" s="2"/>
      <c r="E485" s="2"/>
      <c r="F485" s="2"/>
      <c r="G485" s="2"/>
      <c r="H485" s="2"/>
    </row>
    <row r="486" spans="1:8" ht="16.5" x14ac:dyDescent="0.3">
      <c r="A486" s="2"/>
      <c r="B486" s="2"/>
      <c r="C486" s="2"/>
      <c r="D486" s="2"/>
      <c r="E486" s="2"/>
      <c r="F486" s="2"/>
      <c r="G486" s="2"/>
      <c r="H486" s="2"/>
    </row>
    <row r="487" spans="1:8" ht="16.5" x14ac:dyDescent="0.3">
      <c r="A487" s="2"/>
      <c r="B487" s="2"/>
      <c r="C487" s="2"/>
      <c r="D487" s="2"/>
      <c r="E487" s="2"/>
      <c r="F487" s="2"/>
      <c r="G487" s="2"/>
      <c r="H487" s="2"/>
    </row>
    <row r="488" spans="1:8" ht="16.5" x14ac:dyDescent="0.3">
      <c r="A488" s="2"/>
      <c r="B488" s="2"/>
      <c r="C488" s="2"/>
      <c r="D488" s="2"/>
      <c r="E488" s="2"/>
      <c r="F488" s="2"/>
      <c r="G488" s="2"/>
      <c r="H488" s="2"/>
    </row>
    <row r="489" spans="1:8" ht="16.5" x14ac:dyDescent="0.3">
      <c r="A489" s="2"/>
      <c r="B489" s="2"/>
      <c r="C489" s="2"/>
      <c r="D489" s="2"/>
      <c r="E489" s="2"/>
      <c r="F489" s="2"/>
      <c r="G489" s="2"/>
      <c r="H489" s="2"/>
    </row>
    <row r="490" spans="1:8" ht="16.5" x14ac:dyDescent="0.3">
      <c r="A490" s="2"/>
      <c r="B490" s="2"/>
      <c r="C490" s="2"/>
      <c r="D490" s="2"/>
      <c r="E490" s="2"/>
      <c r="F490" s="2"/>
      <c r="G490" s="2"/>
      <c r="H490" s="2"/>
    </row>
    <row r="491" spans="1:8" ht="16.5" x14ac:dyDescent="0.3">
      <c r="A491" s="2"/>
      <c r="B491" s="2"/>
      <c r="C491" s="2"/>
      <c r="D491" s="2"/>
      <c r="E491" s="2"/>
      <c r="F491" s="2"/>
      <c r="G491" s="2"/>
      <c r="H491" s="2"/>
    </row>
    <row r="492" spans="1:8" ht="16.5" x14ac:dyDescent="0.3">
      <c r="A492" s="2"/>
      <c r="B492" s="2"/>
      <c r="C492" s="2"/>
      <c r="D492" s="2"/>
      <c r="E492" s="2"/>
      <c r="F492" s="2"/>
      <c r="G492" s="2"/>
      <c r="H492" s="2"/>
    </row>
    <row r="493" spans="1:8" ht="16.5" x14ac:dyDescent="0.3">
      <c r="A493" s="2"/>
      <c r="B493" s="2"/>
      <c r="C493" s="2"/>
      <c r="D493" s="2"/>
      <c r="E493" s="2"/>
      <c r="F493" s="2"/>
      <c r="G493" s="2"/>
      <c r="H493" s="2"/>
    </row>
    <row r="494" spans="1:8" ht="16.5" x14ac:dyDescent="0.3">
      <c r="A494" s="2"/>
      <c r="B494" s="2"/>
      <c r="C494" s="2"/>
      <c r="D494" s="2"/>
      <c r="E494" s="2"/>
      <c r="F494" s="2"/>
      <c r="G494" s="2"/>
      <c r="H494" s="2"/>
    </row>
    <row r="495" spans="1:8" ht="16.5" x14ac:dyDescent="0.3">
      <c r="A495" s="2"/>
      <c r="B495" s="2"/>
      <c r="C495" s="2"/>
      <c r="D495" s="2"/>
      <c r="E495" s="2"/>
      <c r="F495" s="2"/>
      <c r="G495" s="2"/>
      <c r="H495" s="2"/>
    </row>
    <row r="496" spans="1:8" ht="16.5" x14ac:dyDescent="0.3">
      <c r="A496" s="2"/>
      <c r="B496" s="2"/>
      <c r="C496" s="2"/>
      <c r="D496" s="2"/>
      <c r="E496" s="2"/>
      <c r="F496" s="2"/>
      <c r="G496" s="2"/>
      <c r="H496" s="2"/>
    </row>
    <row r="497" spans="1:8" ht="16.5" x14ac:dyDescent="0.3">
      <c r="A497" s="2"/>
      <c r="B497" s="2"/>
      <c r="C497" s="2"/>
      <c r="D497" s="2"/>
      <c r="E497" s="2"/>
      <c r="F497" s="2"/>
      <c r="G497" s="2"/>
      <c r="H497" s="2"/>
    </row>
    <row r="498" spans="1:8" ht="16.5" x14ac:dyDescent="0.3">
      <c r="A498" s="2"/>
      <c r="B498" s="2"/>
      <c r="C498" s="2"/>
      <c r="D498" s="2"/>
      <c r="E498" s="2"/>
      <c r="F498" s="2"/>
      <c r="G498" s="2"/>
      <c r="H498" s="2"/>
    </row>
    <row r="499" spans="1:8" ht="16.5" x14ac:dyDescent="0.3">
      <c r="A499" s="2"/>
      <c r="B499" s="2"/>
      <c r="C499" s="2"/>
      <c r="D499" s="2"/>
      <c r="E499" s="2"/>
      <c r="F499" s="2"/>
      <c r="G499" s="2"/>
      <c r="H499" s="2"/>
    </row>
    <row r="500" spans="1:8" ht="16.5" x14ac:dyDescent="0.3">
      <c r="A500" s="2"/>
      <c r="B500" s="2"/>
      <c r="C500" s="2"/>
      <c r="D500" s="2"/>
      <c r="E500" s="2"/>
      <c r="F500" s="2"/>
      <c r="G500" s="2"/>
      <c r="H500" s="2"/>
    </row>
    <row r="501" spans="1:8" ht="16.5" x14ac:dyDescent="0.3">
      <c r="A501" s="2"/>
      <c r="B501" s="2"/>
      <c r="C501" s="2"/>
      <c r="D501" s="2"/>
      <c r="E501" s="2"/>
      <c r="F501" s="2"/>
      <c r="G501" s="2"/>
      <c r="H501" s="2"/>
    </row>
    <row r="502" spans="1:8" ht="16.5" x14ac:dyDescent="0.3">
      <c r="A502" s="2"/>
      <c r="B502" s="2"/>
      <c r="C502" s="2"/>
      <c r="D502" s="2"/>
      <c r="E502" s="2"/>
      <c r="F502" s="2"/>
      <c r="G502" s="2"/>
      <c r="H502" s="2"/>
    </row>
    <row r="503" spans="1:8" ht="16.5" x14ac:dyDescent="0.3">
      <c r="A503" s="2"/>
      <c r="B503" s="2"/>
      <c r="C503" s="2"/>
      <c r="D503" s="2"/>
      <c r="E503" s="2"/>
      <c r="F503" s="2"/>
      <c r="G503" s="2"/>
      <c r="H503" s="2"/>
    </row>
    <row r="504" spans="1:8" ht="16.5" x14ac:dyDescent="0.3">
      <c r="A504" s="2"/>
      <c r="B504" s="2"/>
      <c r="C504" s="2"/>
      <c r="D504" s="2"/>
      <c r="E504" s="2"/>
      <c r="F504" s="2"/>
      <c r="G504" s="2"/>
      <c r="H504" s="2"/>
    </row>
    <row r="505" spans="1:8" ht="16.5" x14ac:dyDescent="0.3">
      <c r="A505" s="2"/>
      <c r="B505" s="2"/>
      <c r="C505" s="2"/>
      <c r="D505" s="2"/>
      <c r="E505" s="2"/>
      <c r="F505" s="2"/>
      <c r="G505" s="2"/>
      <c r="H505" s="2"/>
    </row>
    <row r="506" spans="1:8" ht="16.5" x14ac:dyDescent="0.3">
      <c r="A506" s="2"/>
      <c r="B506" s="2"/>
      <c r="C506" s="2"/>
      <c r="D506" s="2"/>
      <c r="E506" s="2"/>
      <c r="F506" s="2"/>
      <c r="G506" s="2"/>
      <c r="H506" s="2"/>
    </row>
    <row r="507" spans="1:8" ht="16.5" x14ac:dyDescent="0.3">
      <c r="A507" s="2"/>
      <c r="B507" s="2"/>
      <c r="C507" s="2"/>
      <c r="D507" s="2"/>
      <c r="E507" s="2"/>
      <c r="F507" s="2"/>
      <c r="G507" s="2"/>
      <c r="H507" s="2"/>
    </row>
    <row r="508" spans="1:8" ht="16.5" x14ac:dyDescent="0.3">
      <c r="A508" s="2"/>
      <c r="B508" s="2"/>
      <c r="C508" s="2"/>
      <c r="D508" s="2"/>
      <c r="E508" s="2"/>
      <c r="F508" s="2"/>
      <c r="G508" s="2"/>
      <c r="H508" s="2"/>
    </row>
    <row r="509" spans="1:8" ht="16.5" x14ac:dyDescent="0.3">
      <c r="A509" s="2"/>
      <c r="B509" s="2"/>
      <c r="C509" s="2"/>
      <c r="D509" s="2"/>
      <c r="E509" s="2"/>
      <c r="F509" s="2"/>
      <c r="G509" s="2"/>
      <c r="H509" s="2"/>
    </row>
    <row r="510" spans="1:8" ht="16.5" x14ac:dyDescent="0.3">
      <c r="A510" s="2"/>
      <c r="B510" s="2"/>
      <c r="C510" s="2"/>
      <c r="D510" s="2"/>
      <c r="E510" s="2"/>
      <c r="F510" s="2"/>
      <c r="G510" s="2"/>
      <c r="H510" s="2"/>
    </row>
    <row r="511" spans="1:8" ht="16.5" x14ac:dyDescent="0.3">
      <c r="A511" s="2"/>
      <c r="B511" s="2"/>
      <c r="C511" s="2"/>
      <c r="D511" s="2"/>
      <c r="E511" s="2"/>
      <c r="F511" s="2"/>
      <c r="G511" s="2"/>
      <c r="H511" s="2"/>
    </row>
    <row r="512" spans="1:8" ht="16.5" x14ac:dyDescent="0.3">
      <c r="A512" s="2"/>
      <c r="B512" s="2"/>
      <c r="C512" s="2"/>
      <c r="D512" s="2"/>
      <c r="E512" s="2"/>
      <c r="F512" s="2"/>
      <c r="G512" s="2"/>
      <c r="H512" s="2"/>
    </row>
    <row r="513" spans="1:8" ht="16.5" x14ac:dyDescent="0.3">
      <c r="A513" s="2"/>
      <c r="B513" s="2"/>
      <c r="C513" s="2"/>
      <c r="D513" s="2"/>
      <c r="E513" s="2"/>
      <c r="F513" s="2"/>
      <c r="G513" s="2"/>
      <c r="H513" s="2"/>
    </row>
    <row r="514" spans="1:8" ht="16.5" x14ac:dyDescent="0.3">
      <c r="A514" s="2"/>
      <c r="B514" s="2"/>
      <c r="C514" s="2"/>
      <c r="D514" s="2"/>
      <c r="E514" s="2"/>
      <c r="F514" s="2"/>
      <c r="G514" s="2"/>
      <c r="H514" s="2"/>
    </row>
    <row r="515" spans="1:8" ht="16.5" x14ac:dyDescent="0.3">
      <c r="A515" s="2"/>
      <c r="B515" s="2"/>
      <c r="C515" s="2"/>
      <c r="D515" s="2"/>
      <c r="E515" s="2"/>
      <c r="F515" s="2"/>
      <c r="G515" s="2"/>
      <c r="H515" s="2"/>
    </row>
    <row r="516" spans="1:8" ht="16.5" x14ac:dyDescent="0.3">
      <c r="A516" s="2"/>
      <c r="B516" s="2"/>
      <c r="C516" s="2"/>
      <c r="D516" s="2"/>
      <c r="E516" s="2"/>
      <c r="F516" s="2"/>
      <c r="G516" s="2"/>
      <c r="H516" s="2"/>
    </row>
    <row r="517" spans="1:8" ht="16.5" x14ac:dyDescent="0.3">
      <c r="A517" s="2"/>
      <c r="B517" s="2"/>
      <c r="C517" s="2"/>
      <c r="D517" s="2"/>
      <c r="E517" s="2"/>
      <c r="F517" s="2"/>
      <c r="G517" s="2"/>
      <c r="H517" s="2"/>
    </row>
    <row r="518" spans="1:8" ht="16.5" x14ac:dyDescent="0.3">
      <c r="A518" s="2"/>
      <c r="B518" s="2"/>
      <c r="C518" s="2"/>
      <c r="D518" s="2"/>
      <c r="E518" s="2"/>
      <c r="F518" s="2"/>
      <c r="G518" s="2"/>
      <c r="H518" s="2"/>
    </row>
    <row r="519" spans="1:8" ht="16.5" x14ac:dyDescent="0.3">
      <c r="A519" s="2"/>
      <c r="B519" s="2"/>
      <c r="C519" s="2"/>
      <c r="D519" s="2"/>
      <c r="E519" s="2"/>
      <c r="F519" s="2"/>
      <c r="G519" s="2"/>
      <c r="H519" s="2"/>
    </row>
    <row r="520" spans="1:8" ht="16.5" x14ac:dyDescent="0.3">
      <c r="A520" s="2"/>
      <c r="B520" s="2"/>
      <c r="C520" s="2"/>
      <c r="D520" s="2"/>
      <c r="E520" s="2"/>
      <c r="F520" s="2"/>
      <c r="G520" s="2"/>
      <c r="H520" s="2"/>
    </row>
    <row r="521" spans="1:8" ht="16.5" x14ac:dyDescent="0.3">
      <c r="A521" s="2"/>
      <c r="B521" s="2"/>
      <c r="C521" s="2"/>
      <c r="D521" s="2"/>
      <c r="E521" s="2"/>
      <c r="F521" s="2"/>
      <c r="G521" s="2"/>
      <c r="H521" s="2"/>
    </row>
    <row r="522" spans="1:8" ht="16.5" x14ac:dyDescent="0.3">
      <c r="A522" s="2"/>
      <c r="B522" s="2"/>
      <c r="C522" s="2"/>
      <c r="D522" s="2"/>
      <c r="E522" s="2"/>
      <c r="F522" s="2"/>
      <c r="G522" s="2"/>
      <c r="H522" s="2"/>
    </row>
    <row r="523" spans="1:8" ht="16.5" x14ac:dyDescent="0.3">
      <c r="A523" s="2"/>
      <c r="B523" s="2"/>
      <c r="C523" s="2"/>
      <c r="D523" s="2"/>
      <c r="E523" s="2"/>
      <c r="F523" s="2"/>
      <c r="G523" s="2"/>
      <c r="H523" s="2"/>
    </row>
    <row r="524" spans="1:8" ht="16.5" x14ac:dyDescent="0.3">
      <c r="A524" s="2"/>
      <c r="B524" s="2"/>
      <c r="C524" s="2"/>
      <c r="D524" s="2"/>
      <c r="E524" s="2"/>
      <c r="F524" s="2"/>
      <c r="G524" s="2"/>
      <c r="H524" s="2"/>
    </row>
    <row r="525" spans="1:8" ht="16.5" x14ac:dyDescent="0.3">
      <c r="A525" s="2"/>
      <c r="B525" s="2"/>
      <c r="C525" s="2"/>
      <c r="D525" s="2"/>
      <c r="E525" s="2"/>
      <c r="F525" s="2"/>
      <c r="G525" s="2"/>
      <c r="H525" s="2"/>
    </row>
    <row r="526" spans="1:8" ht="16.5" x14ac:dyDescent="0.3">
      <c r="A526" s="2"/>
      <c r="B526" s="2"/>
      <c r="C526" s="2"/>
      <c r="D526" s="2"/>
      <c r="E526" s="2"/>
      <c r="F526" s="2"/>
      <c r="G526" s="2"/>
      <c r="H526" s="2"/>
    </row>
    <row r="527" spans="1:8" ht="16.5" x14ac:dyDescent="0.3">
      <c r="A527" s="2"/>
      <c r="B527" s="2"/>
      <c r="C527" s="2"/>
      <c r="D527" s="2"/>
      <c r="E527" s="2"/>
      <c r="F527" s="2"/>
      <c r="G527" s="2"/>
      <c r="H527" s="2"/>
    </row>
    <row r="528" spans="1:8" ht="16.5" x14ac:dyDescent="0.3">
      <c r="A528" s="2"/>
      <c r="B528" s="2"/>
      <c r="C528" s="2"/>
      <c r="D528" s="2"/>
      <c r="E528" s="2"/>
      <c r="F528" s="2"/>
      <c r="G528" s="2"/>
      <c r="H528" s="2"/>
    </row>
    <row r="529" spans="1:8" ht="16.5" x14ac:dyDescent="0.3">
      <c r="A529" s="2"/>
      <c r="B529" s="2"/>
      <c r="C529" s="2"/>
      <c r="D529" s="2"/>
      <c r="E529" s="2"/>
      <c r="F529" s="2"/>
      <c r="G529" s="2"/>
      <c r="H529" s="2"/>
    </row>
    <row r="530" spans="1:8" ht="16.5" x14ac:dyDescent="0.3">
      <c r="A530" s="2"/>
      <c r="B530" s="2"/>
      <c r="C530" s="2"/>
      <c r="D530" s="2"/>
      <c r="E530" s="2"/>
      <c r="F530" s="2"/>
      <c r="G530" s="2"/>
      <c r="H530" s="2"/>
    </row>
    <row r="531" spans="1:8" ht="16.5" x14ac:dyDescent="0.3">
      <c r="A531" s="2"/>
      <c r="B531" s="2"/>
      <c r="C531" s="2"/>
      <c r="D531" s="2"/>
      <c r="E531" s="2"/>
      <c r="F531" s="2"/>
      <c r="G531" s="2"/>
      <c r="H531" s="2"/>
    </row>
    <row r="532" spans="1:8" ht="16.5" x14ac:dyDescent="0.3">
      <c r="A532" s="2"/>
      <c r="B532" s="2"/>
      <c r="C532" s="2"/>
      <c r="D532" s="2"/>
      <c r="E532" s="2"/>
      <c r="F532" s="2"/>
      <c r="G532" s="2"/>
      <c r="H532" s="2"/>
    </row>
    <row r="533" spans="1:8" ht="16.5" x14ac:dyDescent="0.3">
      <c r="A533" s="2"/>
      <c r="B533" s="2"/>
      <c r="C533" s="2"/>
      <c r="D533" s="2"/>
      <c r="E533" s="2"/>
      <c r="F533" s="2"/>
      <c r="G533" s="2"/>
      <c r="H533" s="2"/>
    </row>
    <row r="534" spans="1:8" ht="16.5" x14ac:dyDescent="0.3">
      <c r="A534" s="2"/>
      <c r="B534" s="2"/>
      <c r="C534" s="2"/>
      <c r="D534" s="2"/>
      <c r="E534" s="2"/>
      <c r="F534" s="2"/>
      <c r="G534" s="2"/>
      <c r="H534" s="2"/>
    </row>
    <row r="535" spans="1:8" ht="16.5" x14ac:dyDescent="0.3">
      <c r="A535" s="2"/>
      <c r="B535" s="2"/>
      <c r="C535" s="2"/>
      <c r="D535" s="2"/>
      <c r="E535" s="2"/>
      <c r="F535" s="2"/>
      <c r="G535" s="2"/>
      <c r="H535" s="2"/>
    </row>
    <row r="536" spans="1:8" ht="16.5" x14ac:dyDescent="0.3">
      <c r="A536" s="2"/>
      <c r="B536" s="2"/>
      <c r="C536" s="2"/>
      <c r="D536" s="2"/>
      <c r="E536" s="2"/>
      <c r="F536" s="2"/>
      <c r="G536" s="2"/>
      <c r="H536" s="2"/>
    </row>
    <row r="537" spans="1:8" ht="16.5" x14ac:dyDescent="0.3">
      <c r="A537" s="2"/>
      <c r="B537" s="2"/>
      <c r="C537" s="2"/>
      <c r="D537" s="2"/>
      <c r="E537" s="2"/>
      <c r="F537" s="2"/>
      <c r="G537" s="2"/>
      <c r="H537" s="2"/>
    </row>
    <row r="538" spans="1:8" ht="16.5" x14ac:dyDescent="0.3">
      <c r="A538" s="2"/>
      <c r="B538" s="2"/>
      <c r="C538" s="2"/>
      <c r="D538" s="2"/>
      <c r="E538" s="2"/>
      <c r="F538" s="2"/>
      <c r="G538" s="2"/>
      <c r="H538" s="2"/>
    </row>
    <row r="539" spans="1:8" ht="16.5" x14ac:dyDescent="0.3">
      <c r="A539" s="2"/>
      <c r="B539" s="2"/>
      <c r="C539" s="2"/>
      <c r="D539" s="2"/>
      <c r="E539" s="2"/>
      <c r="F539" s="2"/>
      <c r="G539" s="2"/>
      <c r="H539" s="2"/>
    </row>
    <row r="540" spans="1:8" ht="16.5" x14ac:dyDescent="0.3">
      <c r="A540" s="2"/>
      <c r="B540" s="2"/>
      <c r="C540" s="2"/>
      <c r="D540" s="2"/>
      <c r="E540" s="2"/>
      <c r="F540" s="2"/>
      <c r="G540" s="2"/>
      <c r="H540" s="2"/>
    </row>
    <row r="541" spans="1:8" ht="16.5" x14ac:dyDescent="0.3">
      <c r="A541" s="2"/>
      <c r="B541" s="2"/>
      <c r="C541" s="2"/>
      <c r="D541" s="2"/>
      <c r="E541" s="2"/>
      <c r="F541" s="2"/>
      <c r="G541" s="2"/>
      <c r="H541" s="2"/>
    </row>
    <row r="542" spans="1:8" ht="16.5" x14ac:dyDescent="0.3">
      <c r="A542" s="2"/>
      <c r="B542" s="2"/>
      <c r="C542" s="2"/>
      <c r="D542" s="2"/>
      <c r="E542" s="2"/>
      <c r="F542" s="2"/>
      <c r="G542" s="2"/>
      <c r="H542" s="2"/>
    </row>
    <row r="543" spans="1:8" ht="16.5" x14ac:dyDescent="0.3">
      <c r="A543" s="2"/>
      <c r="B543" s="2"/>
      <c r="C543" s="2"/>
      <c r="D543" s="2"/>
      <c r="E543" s="2"/>
      <c r="F543" s="2"/>
      <c r="G543" s="2"/>
      <c r="H543" s="2"/>
    </row>
    <row r="544" spans="1:8" ht="16.5" x14ac:dyDescent="0.3">
      <c r="A544" s="2"/>
      <c r="B544" s="2"/>
      <c r="C544" s="2"/>
      <c r="D544" s="2"/>
      <c r="E544" s="2"/>
      <c r="F544" s="2"/>
      <c r="G544" s="2"/>
      <c r="H544" s="2"/>
    </row>
    <row r="545" spans="1:8" ht="16.5" x14ac:dyDescent="0.3">
      <c r="A545" s="2"/>
      <c r="B545" s="2"/>
      <c r="C545" s="2"/>
      <c r="D545" s="2"/>
      <c r="E545" s="2"/>
      <c r="F545" s="2"/>
      <c r="G545" s="2"/>
      <c r="H545" s="2"/>
    </row>
    <row r="546" spans="1:8" ht="16.5" x14ac:dyDescent="0.3">
      <c r="A546" s="2"/>
      <c r="B546" s="2"/>
      <c r="C546" s="2"/>
      <c r="D546" s="2"/>
      <c r="E546" s="2"/>
      <c r="F546" s="2"/>
      <c r="G546" s="2"/>
      <c r="H546" s="2"/>
    </row>
    <row r="547" spans="1:8" ht="16.5" x14ac:dyDescent="0.3">
      <c r="A547" s="2"/>
      <c r="B547" s="2"/>
      <c r="C547" s="2"/>
      <c r="D547" s="2"/>
      <c r="E547" s="2"/>
      <c r="F547" s="2"/>
      <c r="G547" s="2"/>
      <c r="H547" s="2"/>
    </row>
    <row r="548" spans="1:8" ht="16.5" x14ac:dyDescent="0.3">
      <c r="A548" s="2"/>
      <c r="B548" s="2"/>
      <c r="C548" s="2"/>
      <c r="D548" s="2"/>
      <c r="E548" s="2"/>
      <c r="F548" s="2"/>
      <c r="G548" s="2"/>
      <c r="H548" s="2"/>
    </row>
    <row r="549" spans="1:8" ht="16.5" x14ac:dyDescent="0.3">
      <c r="A549" s="2"/>
      <c r="B549" s="2"/>
      <c r="C549" s="2"/>
      <c r="D549" s="2"/>
      <c r="E549" s="2"/>
      <c r="F549" s="2"/>
      <c r="G549" s="2"/>
      <c r="H549" s="2"/>
    </row>
    <row r="550" spans="1:8" ht="16.5" x14ac:dyDescent="0.3">
      <c r="A550" s="2"/>
      <c r="B550" s="2"/>
      <c r="C550" s="2"/>
      <c r="D550" s="2"/>
      <c r="E550" s="2"/>
      <c r="F550" s="2"/>
      <c r="G550" s="2"/>
      <c r="H550" s="2"/>
    </row>
    <row r="551" spans="1:8" ht="16.5" x14ac:dyDescent="0.3">
      <c r="A551" s="2"/>
      <c r="B551" s="2"/>
      <c r="C551" s="2"/>
      <c r="D551" s="2"/>
      <c r="E551" s="2"/>
      <c r="F551" s="2"/>
      <c r="G551" s="2"/>
      <c r="H551" s="2"/>
    </row>
    <row r="552" spans="1:8" ht="16.5" x14ac:dyDescent="0.3">
      <c r="A552" s="2"/>
      <c r="B552" s="2"/>
      <c r="C552" s="2"/>
      <c r="D552" s="2"/>
      <c r="E552" s="2"/>
      <c r="F552" s="2"/>
      <c r="G552" s="2"/>
      <c r="H552" s="2"/>
    </row>
    <row r="553" spans="1:8" ht="16.5" x14ac:dyDescent="0.3">
      <c r="A553" s="2"/>
      <c r="B553" s="2"/>
      <c r="C553" s="2"/>
      <c r="D553" s="2"/>
      <c r="E553" s="2"/>
      <c r="F553" s="2"/>
      <c r="G553" s="2"/>
      <c r="H553" s="2"/>
    </row>
    <row r="554" spans="1:8" ht="16.5" x14ac:dyDescent="0.3">
      <c r="A554" s="2"/>
      <c r="B554" s="2"/>
      <c r="C554" s="2"/>
      <c r="D554" s="2"/>
      <c r="E554" s="2"/>
      <c r="F554" s="2"/>
      <c r="G554" s="2"/>
      <c r="H554" s="2"/>
    </row>
    <row r="555" spans="1:8" ht="16.5" x14ac:dyDescent="0.3">
      <c r="A555" s="2"/>
      <c r="B555" s="2"/>
      <c r="C555" s="2"/>
      <c r="D555" s="2"/>
      <c r="E555" s="2"/>
      <c r="F555" s="2"/>
      <c r="G555" s="2"/>
      <c r="H555" s="2"/>
    </row>
    <row r="556" spans="1:8" ht="16.5" x14ac:dyDescent="0.3">
      <c r="A556" s="2"/>
      <c r="B556" s="2"/>
      <c r="C556" s="2"/>
      <c r="D556" s="2"/>
      <c r="E556" s="2"/>
      <c r="F556" s="2"/>
      <c r="G556" s="2"/>
      <c r="H556" s="2"/>
    </row>
    <row r="557" spans="1:8" ht="16.5" x14ac:dyDescent="0.3">
      <c r="A557" s="2"/>
      <c r="B557" s="2"/>
      <c r="C557" s="2"/>
      <c r="D557" s="2"/>
      <c r="E557" s="2"/>
      <c r="F557" s="2"/>
      <c r="G557" s="2"/>
      <c r="H557" s="2"/>
    </row>
    <row r="558" spans="1:8" ht="16.5" x14ac:dyDescent="0.3">
      <c r="A558" s="2"/>
      <c r="B558" s="2"/>
      <c r="C558" s="2"/>
      <c r="D558" s="2"/>
      <c r="E558" s="2"/>
      <c r="F558" s="2"/>
      <c r="G558" s="2"/>
      <c r="H558" s="2"/>
    </row>
    <row r="559" spans="1:8" ht="16.5" x14ac:dyDescent="0.3">
      <c r="A559" s="2"/>
      <c r="B559" s="2"/>
      <c r="C559" s="2"/>
      <c r="D559" s="2"/>
      <c r="E559" s="2"/>
      <c r="F559" s="2"/>
      <c r="G559" s="2"/>
      <c r="H559" s="2"/>
    </row>
    <row r="560" spans="1:8" ht="16.5" x14ac:dyDescent="0.3">
      <c r="A560" s="2"/>
      <c r="B560" s="2"/>
      <c r="C560" s="2"/>
      <c r="D560" s="2"/>
      <c r="E560" s="2"/>
      <c r="F560" s="2"/>
      <c r="G560" s="2"/>
      <c r="H560" s="2"/>
    </row>
    <row r="561" spans="1:8" ht="16.5" x14ac:dyDescent="0.3">
      <c r="A561" s="2"/>
      <c r="B561" s="2"/>
      <c r="C561" s="2"/>
      <c r="D561" s="2"/>
      <c r="E561" s="2"/>
      <c r="F561" s="2"/>
      <c r="G561" s="2"/>
      <c r="H561" s="2"/>
    </row>
    <row r="562" spans="1:8" ht="16.5" x14ac:dyDescent="0.3">
      <c r="A562" s="2"/>
      <c r="B562" s="2"/>
      <c r="C562" s="2"/>
      <c r="D562" s="2"/>
      <c r="E562" s="2"/>
      <c r="F562" s="2"/>
      <c r="G562" s="2"/>
      <c r="H562" s="2"/>
    </row>
    <row r="563" spans="1:8" ht="16.5" x14ac:dyDescent="0.3">
      <c r="A563" s="2"/>
      <c r="B563" s="2"/>
      <c r="C563" s="2"/>
      <c r="D563" s="2"/>
      <c r="E563" s="2"/>
      <c r="F563" s="2"/>
      <c r="G563" s="2"/>
      <c r="H563" s="2"/>
    </row>
    <row r="564" spans="1:8" ht="16.5" x14ac:dyDescent="0.3">
      <c r="A564" s="2"/>
      <c r="B564" s="2"/>
      <c r="C564" s="2"/>
      <c r="D564" s="2"/>
      <c r="E564" s="2"/>
      <c r="F564" s="2"/>
      <c r="G564" s="2"/>
      <c r="H564" s="2"/>
    </row>
    <row r="565" spans="1:8" ht="16.5" x14ac:dyDescent="0.3">
      <c r="A565" s="2"/>
      <c r="B565" s="2"/>
      <c r="C565" s="2"/>
      <c r="D565" s="2"/>
      <c r="E565" s="2"/>
      <c r="F565" s="2"/>
      <c r="G565" s="2"/>
      <c r="H565" s="2"/>
    </row>
    <row r="566" spans="1:8" ht="16.5" x14ac:dyDescent="0.3">
      <c r="A566" s="2"/>
      <c r="B566" s="2"/>
      <c r="C566" s="2"/>
      <c r="D566" s="2"/>
      <c r="E566" s="2"/>
      <c r="F566" s="2"/>
      <c r="G566" s="2"/>
      <c r="H566" s="2"/>
    </row>
    <row r="567" spans="1:8" ht="16.5" x14ac:dyDescent="0.3">
      <c r="A567" s="2"/>
      <c r="B567" s="2"/>
      <c r="C567" s="2"/>
      <c r="D567" s="2"/>
      <c r="E567" s="2"/>
      <c r="F567" s="2"/>
      <c r="G567" s="2"/>
      <c r="H567" s="2"/>
    </row>
    <row r="568" spans="1:8" ht="16.5" x14ac:dyDescent="0.3">
      <c r="A568" s="2"/>
      <c r="B568" s="2"/>
      <c r="C568" s="2"/>
      <c r="D568" s="2"/>
      <c r="E568" s="2"/>
      <c r="F568" s="2"/>
      <c r="G568" s="2"/>
      <c r="H568" s="2"/>
    </row>
    <row r="569" spans="1:8" ht="16.5" x14ac:dyDescent="0.3">
      <c r="A569" s="2"/>
      <c r="B569" s="2"/>
      <c r="C569" s="2"/>
      <c r="D569" s="2"/>
      <c r="E569" s="2"/>
      <c r="F569" s="2"/>
      <c r="G569" s="2"/>
      <c r="H569" s="2"/>
    </row>
    <row r="570" spans="1:8" ht="16.5" x14ac:dyDescent="0.3">
      <c r="A570" s="2"/>
      <c r="B570" s="2"/>
      <c r="C570" s="2"/>
      <c r="D570" s="2"/>
      <c r="E570" s="2"/>
      <c r="F570" s="2"/>
      <c r="G570" s="2"/>
      <c r="H570" s="2"/>
    </row>
    <row r="571" spans="1:8" ht="16.5" x14ac:dyDescent="0.3">
      <c r="A571" s="2"/>
      <c r="B571" s="2"/>
      <c r="C571" s="2"/>
      <c r="D571" s="2"/>
      <c r="E571" s="2"/>
      <c r="F571" s="2"/>
      <c r="G571" s="2"/>
      <c r="H571" s="2"/>
    </row>
    <row r="572" spans="1:8" ht="16.5" x14ac:dyDescent="0.3">
      <c r="A572" s="2"/>
      <c r="B572" s="2"/>
      <c r="C572" s="2"/>
      <c r="D572" s="2"/>
      <c r="E572" s="2"/>
      <c r="F572" s="2"/>
      <c r="G572" s="2"/>
      <c r="H572" s="2"/>
    </row>
    <row r="573" spans="1:8" ht="16.5" x14ac:dyDescent="0.3">
      <c r="A573" s="2"/>
      <c r="B573" s="2"/>
      <c r="C573" s="2"/>
      <c r="D573" s="2"/>
      <c r="E573" s="2"/>
      <c r="F573" s="2"/>
      <c r="G573" s="2"/>
      <c r="H573" s="2"/>
    </row>
    <row r="574" spans="1:8" ht="16.5" x14ac:dyDescent="0.3">
      <c r="A574" s="2"/>
      <c r="B574" s="2"/>
      <c r="C574" s="2"/>
      <c r="D574" s="2"/>
      <c r="E574" s="2"/>
      <c r="F574" s="2"/>
      <c r="G574" s="2"/>
      <c r="H574" s="2"/>
    </row>
    <row r="575" spans="1:8" ht="16.5" x14ac:dyDescent="0.3">
      <c r="A575" s="2"/>
      <c r="B575" s="2"/>
      <c r="C575" s="2"/>
      <c r="D575" s="2"/>
      <c r="E575" s="2"/>
      <c r="F575" s="2"/>
      <c r="G575" s="2"/>
      <c r="H575" s="2"/>
    </row>
    <row r="576" spans="1:8" ht="16.5" x14ac:dyDescent="0.3">
      <c r="A576" s="2"/>
      <c r="B576" s="2"/>
      <c r="C576" s="2"/>
      <c r="D576" s="2"/>
      <c r="E576" s="2"/>
      <c r="F576" s="2"/>
      <c r="G576" s="2"/>
      <c r="H576" s="2"/>
    </row>
    <row r="577" spans="1:8" ht="16.5" x14ac:dyDescent="0.3">
      <c r="A577" s="2"/>
      <c r="B577" s="2"/>
      <c r="C577" s="2"/>
      <c r="D577" s="2"/>
      <c r="E577" s="2"/>
      <c r="F577" s="2"/>
      <c r="G577" s="2"/>
      <c r="H577" s="2"/>
    </row>
    <row r="578" spans="1:8" ht="16.5" x14ac:dyDescent="0.3">
      <c r="A578" s="2"/>
      <c r="B578" s="2"/>
      <c r="C578" s="2"/>
      <c r="D578" s="2"/>
      <c r="E578" s="2"/>
      <c r="F578" s="2"/>
      <c r="G578" s="2"/>
      <c r="H578" s="2"/>
    </row>
    <row r="579" spans="1:8" ht="16.5" x14ac:dyDescent="0.3">
      <c r="A579" s="2"/>
      <c r="B579" s="2"/>
      <c r="C579" s="2"/>
      <c r="D579" s="2"/>
      <c r="E579" s="2"/>
      <c r="F579" s="2"/>
      <c r="G579" s="2"/>
      <c r="H579" s="2"/>
    </row>
    <row r="580" spans="1:8" ht="16.5" x14ac:dyDescent="0.3">
      <c r="A580" s="2"/>
      <c r="B580" s="2"/>
      <c r="C580" s="2"/>
      <c r="D580" s="2"/>
      <c r="E580" s="2"/>
      <c r="F580" s="2"/>
      <c r="G580" s="2"/>
      <c r="H580" s="2"/>
    </row>
    <row r="581" spans="1:8" ht="16.5" x14ac:dyDescent="0.3">
      <c r="A581" s="2"/>
      <c r="B581" s="2"/>
      <c r="C581" s="2"/>
      <c r="D581" s="2"/>
      <c r="E581" s="2"/>
      <c r="F581" s="2"/>
      <c r="G581" s="2"/>
      <c r="H581" s="2"/>
    </row>
    <row r="582" spans="1:8" ht="16.5" x14ac:dyDescent="0.3">
      <c r="A582" s="2"/>
      <c r="B582" s="2"/>
      <c r="C582" s="2"/>
      <c r="D582" s="2"/>
      <c r="E582" s="2"/>
      <c r="F582" s="2"/>
      <c r="G582" s="2"/>
      <c r="H582" s="2"/>
    </row>
    <row r="583" spans="1:8" ht="16.5" x14ac:dyDescent="0.3">
      <c r="A583" s="2"/>
      <c r="B583" s="2"/>
      <c r="C583" s="2"/>
      <c r="D583" s="2"/>
      <c r="E583" s="2"/>
      <c r="F583" s="2"/>
      <c r="G583" s="2"/>
      <c r="H583" s="2"/>
    </row>
    <row r="584" spans="1:8" ht="16.5" x14ac:dyDescent="0.3">
      <c r="A584" s="2"/>
      <c r="B584" s="2"/>
      <c r="C584" s="2"/>
      <c r="D584" s="2"/>
      <c r="E584" s="2"/>
      <c r="F584" s="2"/>
      <c r="G584" s="2"/>
      <c r="H584" s="2"/>
    </row>
    <row r="585" spans="1:8" ht="16.5" x14ac:dyDescent="0.3">
      <c r="A585" s="2"/>
      <c r="B585" s="2"/>
      <c r="C585" s="2"/>
      <c r="D585" s="2"/>
      <c r="E585" s="2"/>
      <c r="F585" s="2"/>
      <c r="G585" s="2"/>
      <c r="H585" s="2"/>
    </row>
    <row r="586" spans="1:8" ht="16.5" x14ac:dyDescent="0.3">
      <c r="A586" s="2"/>
      <c r="B586" s="2"/>
      <c r="C586" s="2"/>
      <c r="D586" s="2"/>
      <c r="E586" s="2"/>
      <c r="F586" s="2"/>
      <c r="G586" s="2"/>
      <c r="H586" s="2"/>
    </row>
    <row r="587" spans="1:8" ht="16.5" x14ac:dyDescent="0.3">
      <c r="A587" s="2"/>
      <c r="B587" s="2"/>
      <c r="C587" s="2"/>
      <c r="D587" s="2"/>
      <c r="E587" s="2"/>
      <c r="F587" s="2"/>
      <c r="G587" s="2"/>
      <c r="H587" s="2"/>
    </row>
    <row r="588" spans="1:8" ht="16.5" x14ac:dyDescent="0.3">
      <c r="A588" s="2"/>
      <c r="B588" s="2"/>
      <c r="C588" s="2"/>
      <c r="D588" s="2"/>
      <c r="E588" s="2"/>
      <c r="F588" s="2"/>
      <c r="G588" s="2"/>
      <c r="H588" s="2"/>
    </row>
    <row r="589" spans="1:8" ht="16.5" x14ac:dyDescent="0.3">
      <c r="A589" s="2"/>
      <c r="B589" s="2"/>
      <c r="C589" s="2"/>
      <c r="D589" s="2"/>
      <c r="E589" s="2"/>
      <c r="F589" s="2"/>
      <c r="G589" s="2"/>
      <c r="H589" s="2"/>
    </row>
    <row r="590" spans="1:8" ht="16.5" x14ac:dyDescent="0.3">
      <c r="A590" s="2"/>
      <c r="B590" s="2"/>
      <c r="C590" s="2"/>
      <c r="D590" s="2"/>
      <c r="E590" s="2"/>
      <c r="F590" s="2"/>
      <c r="G590" s="2"/>
      <c r="H590" s="2"/>
    </row>
    <row r="591" spans="1:8" ht="16.5" x14ac:dyDescent="0.3">
      <c r="A591" s="2"/>
      <c r="B591" s="2"/>
      <c r="C591" s="2"/>
      <c r="D591" s="2"/>
      <c r="E591" s="2"/>
      <c r="F591" s="2"/>
      <c r="G591" s="2"/>
      <c r="H591" s="2"/>
    </row>
    <row r="592" spans="1:8" ht="16.5" x14ac:dyDescent="0.3">
      <c r="A592" s="2"/>
      <c r="B592" s="2"/>
      <c r="C592" s="2"/>
      <c r="D592" s="2"/>
      <c r="E592" s="2"/>
      <c r="F592" s="2"/>
      <c r="G592" s="2"/>
      <c r="H592" s="2"/>
    </row>
    <row r="593" spans="1:8" ht="16.5" x14ac:dyDescent="0.3">
      <c r="A593" s="2"/>
      <c r="B593" s="2"/>
      <c r="C593" s="2"/>
      <c r="D593" s="2"/>
      <c r="E593" s="2"/>
      <c r="F593" s="2"/>
      <c r="G593" s="2"/>
      <c r="H593" s="2"/>
    </row>
    <row r="594" spans="1:8" ht="16.5" x14ac:dyDescent="0.3">
      <c r="A594" s="2"/>
      <c r="B594" s="2"/>
      <c r="C594" s="2"/>
      <c r="D594" s="2"/>
      <c r="E594" s="2"/>
      <c r="F594" s="2"/>
      <c r="G594" s="2"/>
      <c r="H594" s="2"/>
    </row>
    <row r="595" spans="1:8" ht="16.5" x14ac:dyDescent="0.3">
      <c r="A595" s="2"/>
      <c r="B595" s="2"/>
      <c r="C595" s="2"/>
      <c r="D595" s="2"/>
      <c r="E595" s="2"/>
      <c r="F595" s="2"/>
      <c r="G595" s="2"/>
      <c r="H595" s="2"/>
    </row>
    <row r="596" spans="1:8" ht="16.5" x14ac:dyDescent="0.3">
      <c r="A596" s="2"/>
      <c r="B596" s="2"/>
      <c r="C596" s="2"/>
      <c r="D596" s="2"/>
      <c r="E596" s="2"/>
      <c r="F596" s="2"/>
      <c r="G596" s="2"/>
      <c r="H596" s="2"/>
    </row>
    <row r="597" spans="1:8" ht="16.5" x14ac:dyDescent="0.3">
      <c r="A597" s="2"/>
      <c r="B597" s="2"/>
      <c r="C597" s="2"/>
      <c r="D597" s="2"/>
      <c r="E597" s="2"/>
      <c r="F597" s="2"/>
      <c r="G597" s="2"/>
      <c r="H597" s="2"/>
    </row>
    <row r="598" spans="1:8" ht="16.5" x14ac:dyDescent="0.3">
      <c r="A598" s="2"/>
      <c r="B598" s="2"/>
      <c r="C598" s="2"/>
      <c r="D598" s="2"/>
      <c r="E598" s="2"/>
      <c r="F598" s="2"/>
      <c r="G598" s="2"/>
      <c r="H598" s="2"/>
    </row>
    <row r="599" spans="1:8" ht="16.5" x14ac:dyDescent="0.3">
      <c r="A599" s="2"/>
      <c r="B599" s="2"/>
      <c r="C599" s="2"/>
      <c r="D599" s="2"/>
      <c r="E599" s="2"/>
      <c r="F599" s="2"/>
      <c r="G599" s="2"/>
      <c r="H599" s="2"/>
    </row>
    <row r="600" spans="1:8" ht="16.5" x14ac:dyDescent="0.3">
      <c r="A600" s="2"/>
      <c r="B600" s="2"/>
      <c r="C600" s="2"/>
      <c r="D600" s="2"/>
      <c r="E600" s="2"/>
      <c r="F600" s="2"/>
      <c r="G600" s="2"/>
      <c r="H600" s="2"/>
    </row>
    <row r="601" spans="1:8" ht="16.5" x14ac:dyDescent="0.3">
      <c r="A601" s="2"/>
      <c r="B601" s="2"/>
      <c r="C601" s="2"/>
      <c r="D601" s="2"/>
      <c r="E601" s="2"/>
      <c r="F601" s="2"/>
      <c r="G601" s="2"/>
      <c r="H601" s="2"/>
    </row>
    <row r="602" spans="1:8" ht="16.5" x14ac:dyDescent="0.3">
      <c r="A602" s="2"/>
      <c r="B602" s="2"/>
      <c r="C602" s="2"/>
      <c r="D602" s="2"/>
      <c r="E602" s="2"/>
      <c r="F602" s="2"/>
      <c r="G602" s="2"/>
      <c r="H602" s="2"/>
    </row>
    <row r="603" spans="1:8" ht="16.5" x14ac:dyDescent="0.3">
      <c r="A603" s="2"/>
      <c r="B603" s="2"/>
      <c r="C603" s="2"/>
      <c r="D603" s="2"/>
      <c r="E603" s="2"/>
      <c r="F603" s="2"/>
      <c r="G603" s="2"/>
      <c r="H603" s="2"/>
    </row>
    <row r="604" spans="1:8" ht="16.5" x14ac:dyDescent="0.3">
      <c r="A604" s="2"/>
      <c r="B604" s="2"/>
      <c r="C604" s="2"/>
      <c r="D604" s="2"/>
      <c r="E604" s="2"/>
      <c r="F604" s="2"/>
      <c r="G604" s="2"/>
      <c r="H604" s="2"/>
    </row>
    <row r="605" spans="1:8" ht="16.5" x14ac:dyDescent="0.3">
      <c r="A605" s="2"/>
      <c r="B605" s="2"/>
      <c r="C605" s="2"/>
      <c r="D605" s="2"/>
      <c r="E605" s="2"/>
      <c r="F605" s="2"/>
      <c r="G605" s="2"/>
      <c r="H605" s="2"/>
    </row>
    <row r="606" spans="1:8" ht="16.5" x14ac:dyDescent="0.3">
      <c r="A606" s="2"/>
      <c r="B606" s="2"/>
      <c r="C606" s="2"/>
      <c r="D606" s="2"/>
      <c r="E606" s="2"/>
      <c r="F606" s="2"/>
      <c r="G606" s="2"/>
      <c r="H606" s="2"/>
    </row>
    <row r="607" spans="1:8" ht="16.5" x14ac:dyDescent="0.3">
      <c r="A607" s="2"/>
      <c r="B607" s="2"/>
      <c r="C607" s="2"/>
      <c r="D607" s="2"/>
      <c r="E607" s="2"/>
      <c r="F607" s="2"/>
      <c r="G607" s="2"/>
      <c r="H607" s="2"/>
    </row>
    <row r="608" spans="1:8" ht="16.5" x14ac:dyDescent="0.3">
      <c r="A608" s="2"/>
      <c r="B608" s="2"/>
      <c r="C608" s="2"/>
      <c r="D608" s="2"/>
      <c r="E608" s="2"/>
      <c r="F608" s="2"/>
      <c r="G608" s="2"/>
      <c r="H608" s="2"/>
    </row>
    <row r="609" spans="1:8" ht="16.5" x14ac:dyDescent="0.3">
      <c r="A609" s="2"/>
      <c r="B609" s="2"/>
      <c r="C609" s="2"/>
      <c r="D609" s="2"/>
      <c r="E609" s="2"/>
      <c r="F609" s="2"/>
      <c r="G609" s="2"/>
      <c r="H609" s="2"/>
    </row>
    <row r="610" spans="1:8" ht="16.5" x14ac:dyDescent="0.3">
      <c r="A610" s="2"/>
      <c r="B610" s="2"/>
      <c r="C610" s="2"/>
      <c r="D610" s="2"/>
      <c r="E610" s="2"/>
      <c r="F610" s="2"/>
      <c r="G610" s="2"/>
      <c r="H610" s="2"/>
    </row>
    <row r="611" spans="1:8" ht="16.5" x14ac:dyDescent="0.3">
      <c r="A611" s="2"/>
      <c r="B611" s="2"/>
      <c r="C611" s="2"/>
      <c r="D611" s="2"/>
      <c r="E611" s="2"/>
      <c r="F611" s="2"/>
      <c r="G611" s="2"/>
      <c r="H611" s="2"/>
    </row>
    <row r="612" spans="1:8" ht="16.5" x14ac:dyDescent="0.3">
      <c r="A612" s="2"/>
      <c r="B612" s="2"/>
      <c r="C612" s="2"/>
      <c r="D612" s="2"/>
      <c r="E612" s="2"/>
      <c r="F612" s="2"/>
      <c r="G612" s="2"/>
      <c r="H612" s="2"/>
    </row>
    <row r="613" spans="1:8" ht="16.5" x14ac:dyDescent="0.3">
      <c r="A613" s="2"/>
      <c r="B613" s="2"/>
      <c r="C613" s="2"/>
      <c r="D613" s="2"/>
      <c r="E613" s="2"/>
      <c r="F613" s="2"/>
      <c r="G613" s="2"/>
      <c r="H613" s="2"/>
    </row>
    <row r="614" spans="1:8" ht="16.5" x14ac:dyDescent="0.3">
      <c r="A614" s="2"/>
      <c r="B614" s="2"/>
      <c r="C614" s="2"/>
      <c r="D614" s="2"/>
      <c r="E614" s="2"/>
      <c r="F614" s="2"/>
      <c r="G614" s="2"/>
      <c r="H614" s="2"/>
    </row>
    <row r="615" spans="1:8" ht="16.5" x14ac:dyDescent="0.3">
      <c r="A615" s="2"/>
      <c r="B615" s="2"/>
      <c r="C615" s="2"/>
      <c r="D615" s="2"/>
      <c r="E615" s="2"/>
      <c r="F615" s="2"/>
      <c r="G615" s="2"/>
      <c r="H615" s="2"/>
    </row>
    <row r="616" spans="1:8" ht="16.5" x14ac:dyDescent="0.3">
      <c r="A616" s="2"/>
      <c r="B616" s="2"/>
      <c r="C616" s="2"/>
      <c r="D616" s="2"/>
      <c r="E616" s="2"/>
      <c r="F616" s="2"/>
      <c r="G616" s="2"/>
      <c r="H616" s="2"/>
    </row>
    <row r="617" spans="1:8" ht="16.5" x14ac:dyDescent="0.3">
      <c r="A617" s="2"/>
      <c r="B617" s="2"/>
      <c r="C617" s="2"/>
      <c r="D617" s="2"/>
      <c r="E617" s="2"/>
      <c r="F617" s="2"/>
      <c r="G617" s="2"/>
      <c r="H617" s="2"/>
    </row>
    <row r="618" spans="1:8" ht="16.5" x14ac:dyDescent="0.3">
      <c r="A618" s="2"/>
      <c r="B618" s="2"/>
      <c r="C618" s="2"/>
      <c r="D618" s="2"/>
      <c r="E618" s="2"/>
      <c r="F618" s="2"/>
      <c r="G618" s="2"/>
      <c r="H618" s="2"/>
    </row>
    <row r="619" spans="1:8" ht="16.5" x14ac:dyDescent="0.3">
      <c r="A619" s="2"/>
      <c r="B619" s="2"/>
      <c r="C619" s="2"/>
      <c r="D619" s="2"/>
      <c r="E619" s="2"/>
      <c r="F619" s="2"/>
      <c r="G619" s="2"/>
      <c r="H619" s="2"/>
    </row>
    <row r="620" spans="1:8" ht="16.5" x14ac:dyDescent="0.3">
      <c r="A620" s="2"/>
      <c r="B620" s="2"/>
      <c r="C620" s="2"/>
      <c r="D620" s="2"/>
      <c r="E620" s="2"/>
      <c r="F620" s="2"/>
      <c r="G620" s="2"/>
      <c r="H620" s="2"/>
    </row>
    <row r="621" spans="1:8" ht="16.5" x14ac:dyDescent="0.3">
      <c r="A621" s="2"/>
      <c r="B621" s="2"/>
      <c r="C621" s="2"/>
      <c r="D621" s="2"/>
      <c r="E621" s="2"/>
      <c r="F621" s="2"/>
      <c r="G621" s="2"/>
      <c r="H621" s="2"/>
    </row>
    <row r="622" spans="1:8" ht="16.5" x14ac:dyDescent="0.3">
      <c r="A622" s="2"/>
      <c r="B622" s="2"/>
      <c r="C622" s="2"/>
      <c r="D622" s="2"/>
      <c r="E622" s="2"/>
      <c r="F622" s="2"/>
      <c r="G622" s="2"/>
      <c r="H622" s="2"/>
    </row>
    <row r="623" spans="1:8" ht="16.5" x14ac:dyDescent="0.3">
      <c r="A623" s="2"/>
      <c r="B623" s="2"/>
      <c r="C623" s="2"/>
      <c r="D623" s="2"/>
      <c r="E623" s="2"/>
      <c r="F623" s="2"/>
      <c r="G623" s="2"/>
      <c r="H623" s="2"/>
    </row>
    <row r="624" spans="1:8" ht="16.5" x14ac:dyDescent="0.3">
      <c r="A624" s="2"/>
      <c r="B624" s="2"/>
      <c r="C624" s="2"/>
      <c r="D624" s="2"/>
      <c r="E624" s="2"/>
      <c r="F624" s="2"/>
      <c r="G624" s="2"/>
      <c r="H624" s="2"/>
    </row>
    <row r="625" spans="1:8" ht="16.5" x14ac:dyDescent="0.3">
      <c r="A625" s="2"/>
      <c r="B625" s="2"/>
      <c r="C625" s="2"/>
      <c r="D625" s="2"/>
      <c r="E625" s="2"/>
      <c r="F625" s="2"/>
      <c r="G625" s="2"/>
      <c r="H625" s="2"/>
    </row>
    <row r="626" spans="1:8" ht="16.5" x14ac:dyDescent="0.3">
      <c r="A626" s="2"/>
      <c r="B626" s="2"/>
      <c r="C626" s="2"/>
      <c r="D626" s="2"/>
      <c r="E626" s="2"/>
      <c r="F626" s="2"/>
      <c r="G626" s="2"/>
      <c r="H626" s="2"/>
    </row>
    <row r="627" spans="1:8" ht="16.5" x14ac:dyDescent="0.3">
      <c r="A627" s="2"/>
      <c r="B627" s="2"/>
      <c r="C627" s="2"/>
      <c r="D627" s="2"/>
      <c r="E627" s="2"/>
      <c r="F627" s="2"/>
      <c r="G627" s="2"/>
      <c r="H627" s="2"/>
    </row>
    <row r="628" spans="1:8" ht="16.5" x14ac:dyDescent="0.3">
      <c r="A628" s="2"/>
      <c r="B628" s="2"/>
      <c r="C628" s="2"/>
      <c r="D628" s="2"/>
      <c r="E628" s="2"/>
      <c r="F628" s="2"/>
      <c r="G628" s="2"/>
      <c r="H628" s="2"/>
    </row>
    <row r="629" spans="1:8" ht="16.5" x14ac:dyDescent="0.3">
      <c r="A629" s="2"/>
      <c r="B629" s="2"/>
      <c r="C629" s="2"/>
      <c r="D629" s="2"/>
      <c r="E629" s="2"/>
      <c r="F629" s="2"/>
      <c r="G629" s="2"/>
      <c r="H629" s="2"/>
    </row>
    <row r="630" spans="1:8" ht="16.5" x14ac:dyDescent="0.3">
      <c r="A630" s="2"/>
      <c r="B630" s="2"/>
      <c r="C630" s="2"/>
      <c r="D630" s="2"/>
      <c r="E630" s="2"/>
      <c r="F630" s="2"/>
      <c r="G630" s="2"/>
      <c r="H630" s="2"/>
    </row>
    <row r="631" spans="1:8" ht="16.5" x14ac:dyDescent="0.3">
      <c r="A631" s="2"/>
      <c r="B631" s="2"/>
      <c r="C631" s="2"/>
      <c r="D631" s="2"/>
      <c r="E631" s="2"/>
      <c r="F631" s="2"/>
      <c r="G631" s="2"/>
      <c r="H631" s="2"/>
    </row>
    <row r="632" spans="1:8" ht="16.5" x14ac:dyDescent="0.3">
      <c r="A632" s="2"/>
      <c r="B632" s="2"/>
      <c r="C632" s="2"/>
      <c r="D632" s="2"/>
      <c r="E632" s="2"/>
      <c r="F632" s="2"/>
      <c r="G632" s="2"/>
      <c r="H632" s="2"/>
    </row>
    <row r="633" spans="1:8" ht="16.5" x14ac:dyDescent="0.3">
      <c r="A633" s="2"/>
      <c r="B633" s="2"/>
      <c r="C633" s="2"/>
      <c r="D633" s="2"/>
      <c r="E633" s="2"/>
      <c r="F633" s="2"/>
      <c r="G633" s="2"/>
      <c r="H633" s="2"/>
    </row>
    <row r="634" spans="1:8" ht="16.5" x14ac:dyDescent="0.3">
      <c r="A634" s="2"/>
      <c r="B634" s="2"/>
      <c r="C634" s="2"/>
      <c r="D634" s="2"/>
      <c r="E634" s="2"/>
      <c r="F634" s="2"/>
      <c r="G634" s="2"/>
      <c r="H634" s="2"/>
    </row>
    <row r="635" spans="1:8" ht="16.5" x14ac:dyDescent="0.3">
      <c r="A635" s="2"/>
      <c r="B635" s="2"/>
      <c r="C635" s="2"/>
      <c r="D635" s="2"/>
      <c r="E635" s="2"/>
      <c r="F635" s="2"/>
      <c r="G635" s="2"/>
      <c r="H635" s="2"/>
    </row>
    <row r="636" spans="1:8" ht="16.5" x14ac:dyDescent="0.3">
      <c r="A636" s="2"/>
      <c r="B636" s="2"/>
      <c r="C636" s="2"/>
      <c r="D636" s="2"/>
      <c r="E636" s="2"/>
      <c r="F636" s="2"/>
      <c r="G636" s="2"/>
      <c r="H636" s="2"/>
    </row>
    <row r="637" spans="1:8" ht="16.5" x14ac:dyDescent="0.3">
      <c r="A637" s="2"/>
      <c r="B637" s="2"/>
      <c r="C637" s="2"/>
      <c r="D637" s="2"/>
      <c r="E637" s="2"/>
      <c r="F637" s="2"/>
      <c r="G637" s="2"/>
      <c r="H637" s="2"/>
    </row>
    <row r="638" spans="1:8" ht="16.5" x14ac:dyDescent="0.3">
      <c r="A638" s="2"/>
      <c r="B638" s="2"/>
      <c r="C638" s="2"/>
      <c r="D638" s="2"/>
      <c r="E638" s="2"/>
      <c r="F638" s="2"/>
      <c r="G638" s="2"/>
      <c r="H638" s="2"/>
    </row>
    <row r="639" spans="1:8" ht="16.5" x14ac:dyDescent="0.3">
      <c r="A639" s="2"/>
      <c r="B639" s="2"/>
      <c r="C639" s="2"/>
      <c r="D639" s="2"/>
      <c r="E639" s="2"/>
      <c r="F639" s="2"/>
      <c r="G639" s="2"/>
      <c r="H639" s="2"/>
    </row>
    <row r="640" spans="1:8" ht="16.5" x14ac:dyDescent="0.3">
      <c r="A640" s="2"/>
      <c r="B640" s="2"/>
      <c r="C640" s="2"/>
      <c r="D640" s="2"/>
      <c r="E640" s="2"/>
      <c r="F640" s="2"/>
      <c r="G640" s="2"/>
      <c r="H640" s="2"/>
    </row>
    <row r="641" spans="1:8" ht="16.5" x14ac:dyDescent="0.3">
      <c r="A641" s="2"/>
      <c r="B641" s="2"/>
      <c r="C641" s="2"/>
      <c r="D641" s="2"/>
      <c r="E641" s="2"/>
      <c r="F641" s="2"/>
      <c r="G641" s="2"/>
      <c r="H641" s="2"/>
    </row>
    <row r="642" spans="1:8" ht="16.5" x14ac:dyDescent="0.3">
      <c r="A642" s="2"/>
      <c r="B642" s="2"/>
      <c r="C642" s="2"/>
      <c r="D642" s="2"/>
      <c r="E642" s="2"/>
      <c r="F642" s="2"/>
      <c r="G642" s="2"/>
      <c r="H642" s="2"/>
    </row>
    <row r="643" spans="1:8" ht="16.5" x14ac:dyDescent="0.3">
      <c r="A643" s="2"/>
      <c r="B643" s="2"/>
      <c r="C643" s="2"/>
      <c r="D643" s="2"/>
      <c r="E643" s="2"/>
      <c r="F643" s="2"/>
      <c r="G643" s="2"/>
      <c r="H643" s="2"/>
    </row>
    <row r="644" spans="1:8" ht="16.5" x14ac:dyDescent="0.3">
      <c r="A644" s="2"/>
      <c r="B644" s="2"/>
      <c r="C644" s="2"/>
      <c r="D644" s="2"/>
      <c r="E644" s="2"/>
      <c r="F644" s="2"/>
      <c r="G644" s="2"/>
      <c r="H644" s="2"/>
    </row>
    <row r="645" spans="1:8" ht="16.5" x14ac:dyDescent="0.3">
      <c r="A645" s="2"/>
      <c r="B645" s="2"/>
      <c r="C645" s="2"/>
      <c r="D645" s="2"/>
      <c r="E645" s="2"/>
      <c r="F645" s="2"/>
      <c r="G645" s="2"/>
      <c r="H645" s="2"/>
    </row>
    <row r="646" spans="1:8" ht="16.5" x14ac:dyDescent="0.3">
      <c r="A646" s="2"/>
      <c r="B646" s="2"/>
      <c r="C646" s="2"/>
      <c r="D646" s="2"/>
      <c r="E646" s="2"/>
      <c r="F646" s="2"/>
      <c r="G646" s="2"/>
      <c r="H646" s="2"/>
    </row>
    <row r="647" spans="1:8" ht="16.5" x14ac:dyDescent="0.3">
      <c r="A647" s="2"/>
      <c r="B647" s="2"/>
      <c r="C647" s="2"/>
      <c r="D647" s="2"/>
      <c r="E647" s="2"/>
      <c r="F647" s="2"/>
      <c r="G647" s="2"/>
      <c r="H647" s="2"/>
    </row>
    <row r="648" spans="1:8" ht="16.5" x14ac:dyDescent="0.3">
      <c r="A648" s="2"/>
      <c r="B648" s="2"/>
      <c r="C648" s="2"/>
      <c r="D648" s="2"/>
      <c r="E648" s="2"/>
      <c r="F648" s="2"/>
      <c r="G648" s="2"/>
      <c r="H648" s="2"/>
    </row>
    <row r="649" spans="1:8" ht="16.5" x14ac:dyDescent="0.3">
      <c r="A649" s="2"/>
      <c r="B649" s="2"/>
      <c r="C649" s="2"/>
      <c r="D649" s="2"/>
      <c r="E649" s="2"/>
      <c r="F649" s="2"/>
      <c r="G649" s="2"/>
      <c r="H649" s="2"/>
    </row>
    <row r="650" spans="1:8" ht="16.5" x14ac:dyDescent="0.3">
      <c r="A650" s="2"/>
      <c r="B650" s="2"/>
      <c r="C650" s="2"/>
      <c r="D650" s="2"/>
      <c r="E650" s="2"/>
      <c r="F650" s="2"/>
      <c r="G650" s="2"/>
      <c r="H650" s="2"/>
    </row>
    <row r="651" spans="1:8" ht="16.5" x14ac:dyDescent="0.3">
      <c r="A651" s="2"/>
      <c r="B651" s="2"/>
      <c r="C651" s="2"/>
      <c r="D651" s="2"/>
      <c r="E651" s="2"/>
      <c r="F651" s="2"/>
      <c r="G651" s="2"/>
      <c r="H651" s="2"/>
    </row>
    <row r="652" spans="1:8" ht="16.5" x14ac:dyDescent="0.3">
      <c r="A652" s="2"/>
      <c r="B652" s="2"/>
      <c r="C652" s="2"/>
      <c r="D652" s="2"/>
      <c r="E652" s="2"/>
      <c r="F652" s="2"/>
      <c r="G652" s="2"/>
      <c r="H652" s="2"/>
    </row>
    <row r="653" spans="1:8" ht="16.5" x14ac:dyDescent="0.3">
      <c r="A653" s="2"/>
      <c r="B653" s="2"/>
      <c r="C653" s="2"/>
      <c r="D653" s="2"/>
      <c r="E653" s="2"/>
      <c r="F653" s="2"/>
      <c r="G653" s="2"/>
      <c r="H653" s="2"/>
    </row>
    <row r="654" spans="1:8" ht="16.5" x14ac:dyDescent="0.3">
      <c r="A654" s="2"/>
      <c r="B654" s="2"/>
      <c r="C654" s="2"/>
      <c r="D654" s="2"/>
      <c r="E654" s="2"/>
      <c r="F654" s="2"/>
      <c r="G654" s="2"/>
      <c r="H654" s="2"/>
    </row>
    <row r="655" spans="1:8" ht="16.5" x14ac:dyDescent="0.3">
      <c r="A655" s="2"/>
      <c r="B655" s="2"/>
      <c r="C655" s="2"/>
      <c r="D655" s="2"/>
      <c r="E655" s="2"/>
      <c r="F655" s="2"/>
      <c r="G655" s="2"/>
      <c r="H655" s="2"/>
    </row>
    <row r="656" spans="1:8" ht="16.5" x14ac:dyDescent="0.3">
      <c r="A656" s="2"/>
      <c r="B656" s="2"/>
      <c r="C656" s="2"/>
      <c r="D656" s="2"/>
      <c r="E656" s="2"/>
      <c r="F656" s="2"/>
      <c r="G656" s="2"/>
      <c r="H656" s="2"/>
    </row>
    <row r="657" spans="1:8" ht="16.5" x14ac:dyDescent="0.3">
      <c r="A657" s="2"/>
      <c r="B657" s="2"/>
      <c r="C657" s="2"/>
      <c r="D657" s="2"/>
      <c r="E657" s="2"/>
      <c r="F657" s="2"/>
      <c r="G657" s="2"/>
      <c r="H657" s="2"/>
    </row>
    <row r="658" spans="1:8" ht="16.5" x14ac:dyDescent="0.3">
      <c r="A658" s="2"/>
      <c r="B658" s="2"/>
      <c r="C658" s="2"/>
      <c r="D658" s="2"/>
      <c r="E658" s="2"/>
      <c r="F658" s="2"/>
      <c r="G658" s="2"/>
      <c r="H658" s="2"/>
    </row>
    <row r="659" spans="1:8" ht="16.5" x14ac:dyDescent="0.3">
      <c r="A659" s="2"/>
      <c r="B659" s="2"/>
      <c r="C659" s="2"/>
      <c r="D659" s="2"/>
      <c r="E659" s="2"/>
      <c r="F659" s="2"/>
      <c r="G659" s="2"/>
      <c r="H659" s="2"/>
    </row>
    <row r="660" spans="1:8" ht="16.5" x14ac:dyDescent="0.3">
      <c r="A660" s="2"/>
      <c r="B660" s="2"/>
      <c r="C660" s="2"/>
      <c r="D660" s="2"/>
      <c r="E660" s="2"/>
      <c r="F660" s="2"/>
      <c r="G660" s="2"/>
      <c r="H660" s="2"/>
    </row>
    <row r="661" spans="1:8" ht="16.5" x14ac:dyDescent="0.3">
      <c r="A661" s="2"/>
      <c r="B661" s="2"/>
      <c r="C661" s="2"/>
      <c r="D661" s="2"/>
      <c r="E661" s="2"/>
      <c r="F661" s="2"/>
      <c r="G661" s="2"/>
      <c r="H661" s="2"/>
    </row>
    <row r="662" spans="1:8" ht="16.5" x14ac:dyDescent="0.3">
      <c r="A662" s="2"/>
      <c r="B662" s="2"/>
      <c r="C662" s="2"/>
      <c r="D662" s="2"/>
      <c r="E662" s="2"/>
      <c r="F662" s="2"/>
      <c r="G662" s="2"/>
      <c r="H662" s="2"/>
    </row>
    <row r="663" spans="1:8" ht="16.5" x14ac:dyDescent="0.3">
      <c r="A663" s="2"/>
      <c r="B663" s="2"/>
      <c r="C663" s="2"/>
      <c r="D663" s="2"/>
      <c r="E663" s="2"/>
      <c r="F663" s="2"/>
      <c r="G663" s="2"/>
      <c r="H663" s="2"/>
    </row>
    <row r="664" spans="1:8" ht="16.5" x14ac:dyDescent="0.3">
      <c r="A664" s="2"/>
      <c r="B664" s="2"/>
      <c r="C664" s="2"/>
      <c r="D664" s="2"/>
      <c r="E664" s="2"/>
      <c r="F664" s="2"/>
      <c r="G664" s="2"/>
      <c r="H664" s="2"/>
    </row>
    <row r="665" spans="1:8" ht="16.5" x14ac:dyDescent="0.3">
      <c r="A665" s="2"/>
      <c r="B665" s="2"/>
      <c r="C665" s="2"/>
      <c r="D665" s="2"/>
      <c r="E665" s="2"/>
      <c r="F665" s="2"/>
      <c r="G665" s="2"/>
      <c r="H665" s="2"/>
    </row>
    <row r="666" spans="1:8" ht="16.5" x14ac:dyDescent="0.3">
      <c r="A666" s="2"/>
      <c r="B666" s="2"/>
      <c r="C666" s="2"/>
      <c r="D666" s="2"/>
      <c r="E666" s="2"/>
      <c r="F666" s="2"/>
      <c r="G666" s="2"/>
      <c r="H666" s="2"/>
    </row>
    <row r="667" spans="1:8" ht="16.5" x14ac:dyDescent="0.3">
      <c r="A667" s="2"/>
      <c r="B667" s="2"/>
      <c r="C667" s="2"/>
      <c r="D667" s="2"/>
      <c r="E667" s="2"/>
      <c r="F667" s="2"/>
      <c r="G667" s="2"/>
      <c r="H667" s="2"/>
    </row>
    <row r="668" spans="1:8" ht="16.5" x14ac:dyDescent="0.3">
      <c r="A668" s="2"/>
      <c r="B668" s="2"/>
      <c r="C668" s="2"/>
      <c r="D668" s="2"/>
      <c r="E668" s="2"/>
      <c r="F668" s="2"/>
      <c r="G668" s="2"/>
      <c r="H668" s="2"/>
    </row>
    <row r="669" spans="1:8" ht="16.5" x14ac:dyDescent="0.3">
      <c r="A669" s="2"/>
      <c r="B669" s="2"/>
      <c r="C669" s="2"/>
      <c r="D669" s="2"/>
      <c r="E669" s="2"/>
      <c r="F669" s="2"/>
      <c r="G669" s="2"/>
      <c r="H669" s="2"/>
    </row>
    <row r="670" spans="1:8" ht="16.5" x14ac:dyDescent="0.3">
      <c r="A670" s="2"/>
      <c r="B670" s="2"/>
      <c r="C670" s="2"/>
      <c r="D670" s="2"/>
      <c r="E670" s="2"/>
      <c r="F670" s="2"/>
      <c r="G670" s="2"/>
      <c r="H670" s="2"/>
    </row>
    <row r="671" spans="1:8" ht="16.5" x14ac:dyDescent="0.3">
      <c r="A671" s="2"/>
      <c r="B671" s="2"/>
      <c r="C671" s="2"/>
      <c r="D671" s="2"/>
      <c r="E671" s="2"/>
      <c r="F671" s="2"/>
      <c r="G671" s="2"/>
      <c r="H671" s="2"/>
    </row>
    <row r="672" spans="1:8" ht="16.5" x14ac:dyDescent="0.3">
      <c r="A672" s="2"/>
      <c r="B672" s="2"/>
      <c r="C672" s="2"/>
      <c r="D672" s="2"/>
      <c r="E672" s="2"/>
      <c r="F672" s="2"/>
      <c r="G672" s="2"/>
      <c r="H672" s="2"/>
    </row>
    <row r="673" spans="1:8" ht="16.5" x14ac:dyDescent="0.3">
      <c r="A673" s="2"/>
      <c r="B673" s="2"/>
      <c r="C673" s="2"/>
      <c r="D673" s="2"/>
      <c r="E673" s="2"/>
      <c r="F673" s="2"/>
      <c r="G673" s="2"/>
      <c r="H673" s="2"/>
    </row>
    <row r="674" spans="1:8" ht="16.5" x14ac:dyDescent="0.3">
      <c r="A674" s="2"/>
      <c r="B674" s="2"/>
      <c r="C674" s="2"/>
      <c r="D674" s="2"/>
      <c r="E674" s="2"/>
      <c r="F674" s="2"/>
      <c r="G674" s="2"/>
      <c r="H674" s="2"/>
    </row>
    <row r="675" spans="1:8" ht="16.5" x14ac:dyDescent="0.3">
      <c r="A675" s="2"/>
      <c r="B675" s="2"/>
      <c r="C675" s="2"/>
      <c r="D675" s="2"/>
      <c r="E675" s="2"/>
      <c r="F675" s="2"/>
      <c r="G675" s="2"/>
      <c r="H675" s="2"/>
    </row>
    <row r="676" spans="1:8" ht="16.5" x14ac:dyDescent="0.3">
      <c r="A676" s="2"/>
      <c r="B676" s="2"/>
      <c r="C676" s="2"/>
      <c r="D676" s="2"/>
      <c r="E676" s="2"/>
      <c r="F676" s="2"/>
      <c r="G676" s="2"/>
      <c r="H676" s="2"/>
    </row>
    <row r="677" spans="1:8" ht="16.5" x14ac:dyDescent="0.3">
      <c r="A677" s="2"/>
      <c r="B677" s="2"/>
      <c r="C677" s="2"/>
      <c r="D677" s="2"/>
      <c r="E677" s="2"/>
      <c r="F677" s="2"/>
      <c r="G677" s="2"/>
      <c r="H677" s="2"/>
    </row>
    <row r="678" spans="1:8" ht="16.5" x14ac:dyDescent="0.3">
      <c r="A678" s="2"/>
      <c r="B678" s="2"/>
      <c r="C678" s="2"/>
      <c r="D678" s="2"/>
      <c r="E678" s="2"/>
      <c r="F678" s="2"/>
      <c r="G678" s="2"/>
      <c r="H678" s="2"/>
    </row>
    <row r="679" spans="1:8" ht="16.5" x14ac:dyDescent="0.3">
      <c r="A679" s="2"/>
      <c r="B679" s="2"/>
      <c r="C679" s="2"/>
      <c r="D679" s="2"/>
      <c r="E679" s="2"/>
      <c r="F679" s="2"/>
      <c r="G679" s="2"/>
      <c r="H679" s="2"/>
    </row>
    <row r="680" spans="1:8" ht="16.5" x14ac:dyDescent="0.3">
      <c r="A680" s="2"/>
      <c r="B680" s="2"/>
      <c r="C680" s="2"/>
      <c r="D680" s="2"/>
      <c r="E680" s="2"/>
      <c r="F680" s="2"/>
      <c r="G680" s="2"/>
      <c r="H680" s="2"/>
    </row>
    <row r="681" spans="1:8" ht="16.5" x14ac:dyDescent="0.3">
      <c r="A681" s="2"/>
      <c r="B681" s="2"/>
      <c r="C681" s="2"/>
      <c r="D681" s="2"/>
      <c r="E681" s="2"/>
      <c r="F681" s="2"/>
      <c r="G681" s="2"/>
      <c r="H681" s="2"/>
    </row>
    <row r="682" spans="1:8" ht="16.5" x14ac:dyDescent="0.3">
      <c r="A682" s="2"/>
      <c r="B682" s="2"/>
      <c r="C682" s="2"/>
      <c r="D682" s="2"/>
      <c r="E682" s="2"/>
      <c r="F682" s="2"/>
      <c r="G682" s="2"/>
      <c r="H682" s="2"/>
    </row>
    <row r="683" spans="1:8" ht="16.5" x14ac:dyDescent="0.3">
      <c r="A683" s="2"/>
      <c r="B683" s="2"/>
      <c r="C683" s="2"/>
      <c r="D683" s="2"/>
      <c r="E683" s="2"/>
      <c r="F683" s="2"/>
      <c r="G683" s="2"/>
      <c r="H683" s="2"/>
    </row>
    <row r="684" spans="1:8" ht="16.5" x14ac:dyDescent="0.3">
      <c r="A684" s="2"/>
      <c r="B684" s="2"/>
      <c r="C684" s="2"/>
      <c r="D684" s="2"/>
      <c r="E684" s="2"/>
      <c r="F684" s="2"/>
      <c r="G684" s="2"/>
      <c r="H684" s="2"/>
    </row>
    <row r="685" spans="1:8" ht="16.5" x14ac:dyDescent="0.3">
      <c r="A685" s="2"/>
      <c r="B685" s="2"/>
      <c r="C685" s="2"/>
      <c r="D685" s="2"/>
      <c r="E685" s="2"/>
      <c r="F685" s="2"/>
      <c r="G685" s="2"/>
      <c r="H685" s="2"/>
    </row>
    <row r="686" spans="1:8" ht="16.5" x14ac:dyDescent="0.3">
      <c r="A686" s="2"/>
      <c r="B686" s="2"/>
      <c r="C686" s="2"/>
      <c r="D686" s="2"/>
      <c r="E686" s="2"/>
      <c r="F686" s="2"/>
      <c r="G686" s="2"/>
      <c r="H686" s="2"/>
    </row>
    <row r="687" spans="1:8" ht="16.5" x14ac:dyDescent="0.3">
      <c r="A687" s="2"/>
      <c r="B687" s="2"/>
      <c r="C687" s="2"/>
      <c r="D687" s="2"/>
      <c r="E687" s="2"/>
      <c r="F687" s="2"/>
      <c r="G687" s="2"/>
      <c r="H687" s="2"/>
    </row>
    <row r="688" spans="1:8" ht="16.5" x14ac:dyDescent="0.3">
      <c r="A688" s="2"/>
      <c r="B688" s="2"/>
      <c r="C688" s="2"/>
      <c r="D688" s="2"/>
      <c r="E688" s="2"/>
      <c r="F688" s="2"/>
      <c r="G688" s="2"/>
      <c r="H688" s="2"/>
    </row>
    <row r="689" spans="1:8" ht="16.5" x14ac:dyDescent="0.3">
      <c r="A689" s="2"/>
      <c r="B689" s="2"/>
      <c r="C689" s="2"/>
      <c r="D689" s="2"/>
      <c r="E689" s="2"/>
      <c r="F689" s="2"/>
      <c r="G689" s="2"/>
      <c r="H689" s="2"/>
    </row>
    <row r="690" spans="1:8" ht="16.5" x14ac:dyDescent="0.3">
      <c r="A690" s="2"/>
      <c r="B690" s="2"/>
      <c r="C690" s="2"/>
      <c r="D690" s="2"/>
      <c r="E690" s="2"/>
      <c r="F690" s="2"/>
      <c r="G690" s="2"/>
      <c r="H690" s="2"/>
    </row>
    <row r="691" spans="1:8" ht="16.5" x14ac:dyDescent="0.3">
      <c r="A691" s="2"/>
      <c r="B691" s="2"/>
      <c r="C691" s="2"/>
      <c r="D691" s="2"/>
      <c r="E691" s="2"/>
      <c r="F691" s="2"/>
      <c r="G691" s="2"/>
      <c r="H691" s="2"/>
    </row>
    <row r="692" spans="1:8" ht="16.5" x14ac:dyDescent="0.3">
      <c r="A692" s="2"/>
      <c r="B692" s="2"/>
      <c r="C692" s="2"/>
      <c r="D692" s="2"/>
      <c r="E692" s="2"/>
      <c r="F692" s="2"/>
      <c r="G692" s="2"/>
      <c r="H692" s="2"/>
    </row>
    <row r="693" spans="1:8" ht="16.5" x14ac:dyDescent="0.3">
      <c r="A693" s="2"/>
      <c r="B693" s="2"/>
      <c r="C693" s="2"/>
      <c r="D693" s="2"/>
      <c r="E693" s="2"/>
      <c r="F693" s="2"/>
      <c r="G693" s="2"/>
      <c r="H693" s="2"/>
    </row>
    <row r="694" spans="1:8" ht="16.5" x14ac:dyDescent="0.3">
      <c r="A694" s="2"/>
      <c r="B694" s="2"/>
      <c r="C694" s="2"/>
      <c r="D694" s="2"/>
      <c r="E694" s="2"/>
      <c r="F694" s="2"/>
      <c r="G694" s="2"/>
      <c r="H694" s="2"/>
    </row>
    <row r="695" spans="1:8" ht="16.5" x14ac:dyDescent="0.3">
      <c r="A695" s="2"/>
      <c r="B695" s="2"/>
      <c r="C695" s="2"/>
      <c r="D695" s="2"/>
      <c r="E695" s="2"/>
      <c r="F695" s="2"/>
      <c r="G695" s="2"/>
      <c r="H695" s="2"/>
    </row>
    <row r="696" spans="1:8" ht="16.5" x14ac:dyDescent="0.3">
      <c r="A696" s="2"/>
      <c r="B696" s="2"/>
      <c r="C696" s="2"/>
      <c r="D696" s="2"/>
      <c r="E696" s="2"/>
      <c r="F696" s="2"/>
      <c r="G696" s="2"/>
      <c r="H696" s="2"/>
    </row>
    <row r="697" spans="1:8" ht="16.5" x14ac:dyDescent="0.3">
      <c r="A697" s="2"/>
      <c r="B697" s="2"/>
      <c r="C697" s="2"/>
      <c r="D697" s="2"/>
      <c r="E697" s="2"/>
      <c r="F697" s="2"/>
      <c r="G697" s="2"/>
      <c r="H697" s="2"/>
    </row>
    <row r="698" spans="1:8" ht="16.5" x14ac:dyDescent="0.3">
      <c r="A698" s="2"/>
      <c r="B698" s="2"/>
      <c r="C698" s="2"/>
      <c r="D698" s="2"/>
      <c r="E698" s="2"/>
      <c r="F698" s="2"/>
      <c r="G698" s="2"/>
      <c r="H698" s="2"/>
    </row>
    <row r="699" spans="1:8" ht="16.5" x14ac:dyDescent="0.3">
      <c r="A699" s="2"/>
      <c r="B699" s="2"/>
      <c r="C699" s="2"/>
      <c r="D699" s="2"/>
      <c r="E699" s="2"/>
      <c r="F699" s="2"/>
      <c r="G699" s="2"/>
      <c r="H699" s="2"/>
    </row>
    <row r="700" spans="1:8" ht="16.5" x14ac:dyDescent="0.3">
      <c r="A700" s="2"/>
      <c r="B700" s="2"/>
      <c r="C700" s="2"/>
      <c r="D700" s="2"/>
      <c r="E700" s="2"/>
      <c r="F700" s="2"/>
      <c r="G700" s="2"/>
      <c r="H700" s="2"/>
    </row>
    <row r="701" spans="1:8" ht="16.5" x14ac:dyDescent="0.3">
      <c r="A701" s="2"/>
      <c r="B701" s="2"/>
      <c r="C701" s="2"/>
      <c r="D701" s="2"/>
      <c r="E701" s="2"/>
      <c r="F701" s="2"/>
      <c r="G701" s="2"/>
      <c r="H701" s="2"/>
    </row>
    <row r="702" spans="1:8" ht="16.5" x14ac:dyDescent="0.3">
      <c r="A702" s="2"/>
      <c r="B702" s="2"/>
      <c r="C702" s="2"/>
      <c r="D702" s="2"/>
      <c r="E702" s="2"/>
      <c r="F702" s="2"/>
      <c r="G702" s="2"/>
      <c r="H702" s="2"/>
    </row>
    <row r="703" spans="1:8" ht="16.5" x14ac:dyDescent="0.3">
      <c r="A703" s="2"/>
      <c r="B703" s="2"/>
      <c r="C703" s="2"/>
      <c r="D703" s="2"/>
      <c r="E703" s="2"/>
      <c r="F703" s="2"/>
      <c r="G703" s="2"/>
      <c r="H703" s="2"/>
    </row>
    <row r="704" spans="1:8" ht="16.5" x14ac:dyDescent="0.3">
      <c r="A704" s="2"/>
      <c r="B704" s="2"/>
      <c r="C704" s="2"/>
      <c r="D704" s="2"/>
      <c r="E704" s="2"/>
      <c r="F704" s="2"/>
      <c r="G704" s="2"/>
      <c r="H704" s="2"/>
    </row>
    <row r="705" spans="1:8" ht="16.5" x14ac:dyDescent="0.3">
      <c r="A705" s="2"/>
      <c r="B705" s="2"/>
      <c r="C705" s="2"/>
      <c r="D705" s="2"/>
      <c r="E705" s="2"/>
      <c r="F705" s="2"/>
      <c r="G705" s="2"/>
      <c r="H705" s="2"/>
    </row>
    <row r="706" spans="1:8" ht="16.5" x14ac:dyDescent="0.3">
      <c r="A706" s="2"/>
      <c r="B706" s="2"/>
      <c r="C706" s="2"/>
      <c r="D706" s="2"/>
      <c r="E706" s="2"/>
      <c r="F706" s="2"/>
      <c r="G706" s="2"/>
      <c r="H706" s="2"/>
    </row>
    <row r="707" spans="1:8" ht="16.5" x14ac:dyDescent="0.3">
      <c r="A707" s="2"/>
      <c r="B707" s="2"/>
      <c r="C707" s="2"/>
      <c r="D707" s="2"/>
      <c r="E707" s="2"/>
      <c r="F707" s="2"/>
      <c r="G707" s="2"/>
      <c r="H707" s="2"/>
    </row>
    <row r="708" spans="1:8" ht="16.5" x14ac:dyDescent="0.3">
      <c r="A708" s="2"/>
      <c r="B708" s="2"/>
      <c r="C708" s="2"/>
      <c r="D708" s="2"/>
      <c r="E708" s="2"/>
      <c r="F708" s="2"/>
      <c r="G708" s="2"/>
      <c r="H708" s="2"/>
    </row>
    <row r="709" spans="1:8" ht="16.5" x14ac:dyDescent="0.3">
      <c r="A709" s="2"/>
      <c r="B709" s="2"/>
      <c r="C709" s="2"/>
      <c r="D709" s="2"/>
      <c r="E709" s="2"/>
      <c r="F709" s="2"/>
      <c r="G709" s="2"/>
      <c r="H709" s="2"/>
    </row>
    <row r="710" spans="1:8" ht="16.5" x14ac:dyDescent="0.3">
      <c r="A710" s="2"/>
      <c r="B710" s="2"/>
      <c r="C710" s="2"/>
      <c r="D710" s="2"/>
      <c r="E710" s="2"/>
      <c r="F710" s="2"/>
      <c r="G710" s="2"/>
      <c r="H710" s="2"/>
    </row>
    <row r="711" spans="1:8" ht="16.5" x14ac:dyDescent="0.3">
      <c r="A711" s="2"/>
      <c r="B711" s="2"/>
      <c r="C711" s="2"/>
      <c r="D711" s="2"/>
      <c r="E711" s="2"/>
      <c r="F711" s="2"/>
      <c r="G711" s="2"/>
      <c r="H711" s="2"/>
    </row>
    <row r="712" spans="1:8" ht="16.5" x14ac:dyDescent="0.3">
      <c r="A712" s="2"/>
      <c r="B712" s="2"/>
      <c r="C712" s="2"/>
      <c r="D712" s="2"/>
      <c r="E712" s="2"/>
      <c r="F712" s="2"/>
      <c r="G712" s="2"/>
      <c r="H712" s="2"/>
    </row>
    <row r="713" spans="1:8" ht="16.5" x14ac:dyDescent="0.3">
      <c r="A713" s="2"/>
      <c r="B713" s="2"/>
      <c r="C713" s="2"/>
      <c r="D713" s="2"/>
      <c r="E713" s="2"/>
      <c r="F713" s="2"/>
      <c r="G713" s="2"/>
      <c r="H713" s="2"/>
    </row>
    <row r="714" spans="1:8" ht="16.5" x14ac:dyDescent="0.3">
      <c r="A714" s="2"/>
      <c r="B714" s="2"/>
      <c r="C714" s="2"/>
      <c r="D714" s="2"/>
      <c r="E714" s="2"/>
      <c r="F714" s="2"/>
      <c r="G714" s="2"/>
      <c r="H714" s="2"/>
    </row>
    <row r="715" spans="1:8" ht="16.5" x14ac:dyDescent="0.3">
      <c r="A715" s="2"/>
      <c r="B715" s="2"/>
      <c r="C715" s="2"/>
      <c r="D715" s="2"/>
      <c r="E715" s="2"/>
      <c r="F715" s="2"/>
      <c r="G715" s="2"/>
      <c r="H715" s="2"/>
    </row>
    <row r="716" spans="1:8" ht="16.5" x14ac:dyDescent="0.3">
      <c r="A716" s="2"/>
      <c r="B716" s="2"/>
      <c r="C716" s="2"/>
      <c r="D716" s="2"/>
      <c r="E716" s="2"/>
      <c r="F716" s="2"/>
      <c r="G716" s="2"/>
      <c r="H716" s="2"/>
    </row>
    <row r="717" spans="1:8" ht="16.5" x14ac:dyDescent="0.3">
      <c r="A717" s="2"/>
      <c r="B717" s="2"/>
      <c r="C717" s="2"/>
      <c r="D717" s="2"/>
      <c r="E717" s="2"/>
      <c r="F717" s="2"/>
      <c r="G717" s="2"/>
      <c r="H717" s="2"/>
    </row>
    <row r="718" spans="1:8" ht="16.5" x14ac:dyDescent="0.3">
      <c r="A718" s="2"/>
      <c r="B718" s="2"/>
      <c r="C718" s="2"/>
      <c r="D718" s="2"/>
      <c r="E718" s="2"/>
      <c r="F718" s="2"/>
      <c r="G718" s="2"/>
      <c r="H718" s="2"/>
    </row>
    <row r="719" spans="1:8" ht="16.5" x14ac:dyDescent="0.3">
      <c r="A719" s="2"/>
      <c r="B719" s="2"/>
      <c r="C719" s="2"/>
      <c r="D719" s="2"/>
      <c r="E719" s="2"/>
      <c r="F719" s="2"/>
      <c r="G719" s="2"/>
      <c r="H719" s="2"/>
    </row>
    <row r="720" spans="1:8" ht="16.5" x14ac:dyDescent="0.3">
      <c r="A720" s="2"/>
      <c r="B720" s="2"/>
      <c r="C720" s="2"/>
      <c r="D720" s="2"/>
      <c r="E720" s="2"/>
      <c r="F720" s="2"/>
      <c r="G720" s="2"/>
      <c r="H720" s="2"/>
    </row>
    <row r="721" spans="1:8" ht="16.5" x14ac:dyDescent="0.3">
      <c r="A721" s="2"/>
      <c r="B721" s="2"/>
      <c r="C721" s="2"/>
      <c r="D721" s="2"/>
      <c r="E721" s="2"/>
      <c r="F721" s="2"/>
      <c r="G721" s="2"/>
      <c r="H721" s="2"/>
    </row>
    <row r="722" spans="1:8" ht="16.5" x14ac:dyDescent="0.3">
      <c r="A722" s="2"/>
      <c r="B722" s="2"/>
      <c r="C722" s="2"/>
      <c r="D722" s="2"/>
      <c r="E722" s="2"/>
      <c r="F722" s="2"/>
      <c r="G722" s="2"/>
      <c r="H722" s="2"/>
    </row>
    <row r="723" spans="1:8" ht="16.5" x14ac:dyDescent="0.3">
      <c r="A723" s="2"/>
      <c r="B723" s="2"/>
      <c r="C723" s="2"/>
      <c r="D723" s="2"/>
      <c r="E723" s="2"/>
      <c r="F723" s="2"/>
      <c r="G723" s="2"/>
      <c r="H723" s="2"/>
    </row>
    <row r="724" spans="1:8" ht="16.5" x14ac:dyDescent="0.3">
      <c r="A724" s="2"/>
      <c r="B724" s="2"/>
      <c r="C724" s="2"/>
      <c r="D724" s="2"/>
      <c r="E724" s="2"/>
      <c r="F724" s="2"/>
      <c r="G724" s="2"/>
      <c r="H724" s="2"/>
    </row>
    <row r="725" spans="1:8" ht="16.5" x14ac:dyDescent="0.3">
      <c r="A725" s="2"/>
      <c r="B725" s="2"/>
      <c r="C725" s="2"/>
      <c r="D725" s="2"/>
      <c r="E725" s="2"/>
      <c r="F725" s="2"/>
      <c r="G725" s="2"/>
      <c r="H725" s="2"/>
    </row>
    <row r="726" spans="1:8" ht="16.5" x14ac:dyDescent="0.3">
      <c r="A726" s="2"/>
      <c r="B726" s="2"/>
      <c r="C726" s="2"/>
      <c r="D726" s="2"/>
      <c r="E726" s="2"/>
      <c r="F726" s="2"/>
      <c r="G726" s="2"/>
      <c r="H726" s="2"/>
    </row>
    <row r="727" spans="1:8" ht="16.5" x14ac:dyDescent="0.3">
      <c r="A727" s="2"/>
      <c r="B727" s="2"/>
      <c r="C727" s="2"/>
      <c r="D727" s="2"/>
      <c r="E727" s="2"/>
      <c r="F727" s="2"/>
      <c r="G727" s="2"/>
      <c r="H727" s="2"/>
    </row>
    <row r="728" spans="1:8" ht="16.5" x14ac:dyDescent="0.3">
      <c r="A728" s="2"/>
      <c r="B728" s="2"/>
      <c r="C728" s="2"/>
      <c r="D728" s="2"/>
      <c r="E728" s="2"/>
      <c r="F728" s="2"/>
      <c r="G728" s="2"/>
      <c r="H728" s="2"/>
    </row>
    <row r="729" spans="1:8" ht="16.5" x14ac:dyDescent="0.3">
      <c r="A729" s="2"/>
      <c r="B729" s="2"/>
      <c r="C729" s="2"/>
      <c r="D729" s="2"/>
      <c r="E729" s="2"/>
      <c r="F729" s="2"/>
      <c r="G729" s="2"/>
      <c r="H729" s="2"/>
    </row>
    <row r="730" spans="1:8" ht="16.5" x14ac:dyDescent="0.3">
      <c r="A730" s="2"/>
      <c r="B730" s="2"/>
      <c r="C730" s="2"/>
      <c r="D730" s="2"/>
      <c r="E730" s="2"/>
      <c r="F730" s="2"/>
      <c r="G730" s="2"/>
      <c r="H730" s="2"/>
    </row>
    <row r="731" spans="1:8" ht="16.5" x14ac:dyDescent="0.3">
      <c r="A731" s="2"/>
      <c r="B731" s="2"/>
      <c r="C731" s="2"/>
      <c r="D731" s="2"/>
      <c r="E731" s="2"/>
      <c r="F731" s="2"/>
      <c r="G731" s="2"/>
      <c r="H731" s="2"/>
    </row>
    <row r="732" spans="1:8" ht="16.5" x14ac:dyDescent="0.3">
      <c r="A732" s="2"/>
      <c r="B732" s="2"/>
      <c r="C732" s="2"/>
      <c r="D732" s="2"/>
      <c r="E732" s="2"/>
      <c r="F732" s="2"/>
      <c r="G732" s="2"/>
      <c r="H732" s="2"/>
    </row>
    <row r="733" spans="1:8" ht="16.5" x14ac:dyDescent="0.3">
      <c r="A733" s="2"/>
      <c r="B733" s="2"/>
      <c r="C733" s="2"/>
      <c r="D733" s="2"/>
      <c r="E733" s="2"/>
      <c r="F733" s="2"/>
      <c r="G733" s="2"/>
      <c r="H733" s="2"/>
    </row>
    <row r="734" spans="1:8" ht="16.5" x14ac:dyDescent="0.3">
      <c r="A734" s="2"/>
      <c r="B734" s="2"/>
      <c r="C734" s="2"/>
      <c r="D734" s="2"/>
      <c r="E734" s="2"/>
      <c r="F734" s="2"/>
      <c r="G734" s="2"/>
      <c r="H734" s="2"/>
    </row>
    <row r="735" spans="1:8" ht="16.5" x14ac:dyDescent="0.3">
      <c r="A735" s="2"/>
      <c r="B735" s="2"/>
      <c r="C735" s="2"/>
      <c r="D735" s="2"/>
      <c r="E735" s="2"/>
      <c r="F735" s="2"/>
      <c r="G735" s="2"/>
      <c r="H735" s="2"/>
    </row>
    <row r="736" spans="1:8" ht="16.5" x14ac:dyDescent="0.3">
      <c r="A736" s="2"/>
      <c r="B736" s="2"/>
      <c r="C736" s="2"/>
      <c r="D736" s="2"/>
      <c r="E736" s="2"/>
      <c r="F736" s="2"/>
      <c r="G736" s="2"/>
      <c r="H736" s="2"/>
    </row>
    <row r="737" spans="1:8" ht="16.5" x14ac:dyDescent="0.3">
      <c r="A737" s="2"/>
      <c r="B737" s="2"/>
      <c r="C737" s="2"/>
      <c r="D737" s="2"/>
      <c r="E737" s="2"/>
      <c r="F737" s="2"/>
      <c r="G737" s="2"/>
      <c r="H737" s="2"/>
    </row>
    <row r="738" spans="1:8" ht="16.5" x14ac:dyDescent="0.3">
      <c r="A738" s="2"/>
      <c r="B738" s="2"/>
      <c r="C738" s="2"/>
      <c r="D738" s="2"/>
      <c r="E738" s="2"/>
      <c r="F738" s="2"/>
      <c r="G738" s="2"/>
      <c r="H738" s="2"/>
    </row>
    <row r="739" spans="1:8" ht="16.5" x14ac:dyDescent="0.3">
      <c r="A739" s="2"/>
      <c r="B739" s="2"/>
      <c r="C739" s="2"/>
      <c r="D739" s="2"/>
      <c r="E739" s="2"/>
      <c r="F739" s="2"/>
      <c r="G739" s="2"/>
      <c r="H739" s="2"/>
    </row>
    <row r="740" spans="1:8" ht="16.5" x14ac:dyDescent="0.3">
      <c r="A740" s="2"/>
      <c r="B740" s="2"/>
      <c r="C740" s="2"/>
      <c r="D740" s="2"/>
      <c r="E740" s="2"/>
      <c r="F740" s="2"/>
      <c r="G740" s="2"/>
      <c r="H740" s="2"/>
    </row>
    <row r="741" spans="1:8" ht="16.5" x14ac:dyDescent="0.3">
      <c r="A741" s="2"/>
      <c r="B741" s="2"/>
      <c r="C741" s="2"/>
      <c r="D741" s="2"/>
      <c r="E741" s="2"/>
      <c r="F741" s="2"/>
      <c r="G741" s="2"/>
      <c r="H741" s="2"/>
    </row>
    <row r="742" spans="1:8" ht="16.5" x14ac:dyDescent="0.3">
      <c r="A742" s="2"/>
      <c r="B742" s="2"/>
      <c r="C742" s="2"/>
      <c r="D742" s="2"/>
      <c r="E742" s="2"/>
      <c r="F742" s="2"/>
      <c r="G742" s="2"/>
      <c r="H742" s="2"/>
    </row>
    <row r="743" spans="1:8" ht="16.5" x14ac:dyDescent="0.3">
      <c r="A743" s="2"/>
      <c r="B743" s="2"/>
      <c r="C743" s="2"/>
      <c r="D743" s="2"/>
      <c r="E743" s="2"/>
      <c r="F743" s="2"/>
      <c r="G743" s="2"/>
      <c r="H743" s="2"/>
    </row>
    <row r="744" spans="1:8" ht="16.5" x14ac:dyDescent="0.3">
      <c r="A744" s="2"/>
      <c r="B744" s="2"/>
      <c r="C744" s="2"/>
      <c r="D744" s="2"/>
      <c r="E744" s="2"/>
      <c r="F744" s="2"/>
      <c r="G744" s="2"/>
      <c r="H744" s="2"/>
    </row>
    <row r="745" spans="1:8" ht="16.5" x14ac:dyDescent="0.3">
      <c r="A745" s="2"/>
      <c r="B745" s="2"/>
      <c r="C745" s="2"/>
      <c r="D745" s="2"/>
      <c r="E745" s="2"/>
      <c r="F745" s="2"/>
      <c r="G745" s="2"/>
      <c r="H745" s="2"/>
    </row>
    <row r="746" spans="1:8" ht="16.5" x14ac:dyDescent="0.3">
      <c r="A746" s="2"/>
      <c r="B746" s="2"/>
      <c r="C746" s="2"/>
      <c r="D746" s="2"/>
      <c r="E746" s="2"/>
      <c r="F746" s="2"/>
      <c r="G746" s="2"/>
      <c r="H746" s="2"/>
    </row>
    <row r="747" spans="1:8" ht="16.5" x14ac:dyDescent="0.3">
      <c r="A747" s="2"/>
      <c r="B747" s="2"/>
      <c r="C747" s="2"/>
      <c r="D747" s="2"/>
      <c r="E747" s="2"/>
      <c r="F747" s="2"/>
      <c r="G747" s="2"/>
      <c r="H747" s="2"/>
    </row>
    <row r="748" spans="1:8" ht="16.5" x14ac:dyDescent="0.3">
      <c r="A748" s="2"/>
      <c r="B748" s="2"/>
      <c r="C748" s="2"/>
      <c r="D748" s="2"/>
      <c r="E748" s="2"/>
      <c r="F748" s="2"/>
      <c r="G748" s="2"/>
      <c r="H748" s="2"/>
    </row>
    <row r="749" spans="1:8" ht="16.5" x14ac:dyDescent="0.3">
      <c r="A749" s="2"/>
      <c r="B749" s="2"/>
      <c r="C749" s="2"/>
      <c r="D749" s="2"/>
      <c r="E749" s="2"/>
      <c r="F749" s="2"/>
      <c r="G749" s="2"/>
      <c r="H749" s="2"/>
    </row>
    <row r="750" spans="1:8" ht="16.5" x14ac:dyDescent="0.3">
      <c r="A750" s="2"/>
      <c r="B750" s="2"/>
      <c r="C750" s="2"/>
      <c r="D750" s="2"/>
      <c r="E750" s="2"/>
      <c r="F750" s="2"/>
      <c r="G750" s="2"/>
      <c r="H750" s="2"/>
    </row>
    <row r="751" spans="1:8" ht="16.5" x14ac:dyDescent="0.3">
      <c r="A751" s="2"/>
      <c r="B751" s="2"/>
      <c r="C751" s="2"/>
      <c r="D751" s="2"/>
      <c r="E751" s="2"/>
      <c r="F751" s="2"/>
      <c r="G751" s="2"/>
      <c r="H751" s="2"/>
    </row>
    <row r="752" spans="1:8" ht="16.5" x14ac:dyDescent="0.3">
      <c r="A752" s="2"/>
      <c r="B752" s="2"/>
      <c r="C752" s="2"/>
      <c r="D752" s="2"/>
      <c r="E752" s="2"/>
      <c r="F752" s="2"/>
      <c r="G752" s="2"/>
      <c r="H752" s="2"/>
    </row>
    <row r="753" spans="1:8" ht="16.5" x14ac:dyDescent="0.3">
      <c r="A753" s="2"/>
      <c r="B753" s="2"/>
      <c r="C753" s="2"/>
      <c r="D753" s="2"/>
      <c r="E753" s="2"/>
      <c r="F753" s="2"/>
      <c r="G753" s="2"/>
      <c r="H753" s="2"/>
    </row>
    <row r="754" spans="1:8" ht="16.5" x14ac:dyDescent="0.3">
      <c r="A754" s="2"/>
      <c r="B754" s="2"/>
      <c r="C754" s="2"/>
      <c r="D754" s="2"/>
      <c r="E754" s="2"/>
      <c r="F754" s="2"/>
      <c r="G754" s="2"/>
      <c r="H754" s="2"/>
    </row>
    <row r="755" spans="1:8" ht="16.5" x14ac:dyDescent="0.3">
      <c r="A755" s="2"/>
      <c r="B755" s="2"/>
      <c r="C755" s="2"/>
      <c r="D755" s="2"/>
      <c r="E755" s="2"/>
      <c r="F755" s="2"/>
      <c r="G755" s="2"/>
      <c r="H755" s="2"/>
    </row>
    <row r="756" spans="1:8" ht="16.5" x14ac:dyDescent="0.3">
      <c r="A756" s="2"/>
      <c r="B756" s="2"/>
      <c r="C756" s="2"/>
      <c r="D756" s="2"/>
      <c r="E756" s="2"/>
      <c r="F756" s="2"/>
      <c r="G756" s="2"/>
      <c r="H756" s="2"/>
    </row>
    <row r="757" spans="1:8" ht="16.5" x14ac:dyDescent="0.3">
      <c r="A757" s="2"/>
      <c r="B757" s="2"/>
      <c r="C757" s="2"/>
      <c r="D757" s="2"/>
      <c r="E757" s="2"/>
      <c r="F757" s="2"/>
      <c r="G757" s="2"/>
      <c r="H757" s="2"/>
    </row>
    <row r="758" spans="1:8" ht="16.5" x14ac:dyDescent="0.3">
      <c r="A758" s="2"/>
      <c r="B758" s="2"/>
      <c r="C758" s="2"/>
      <c r="D758" s="2"/>
      <c r="E758" s="2"/>
      <c r="F758" s="2"/>
      <c r="G758" s="2"/>
      <c r="H758" s="2"/>
    </row>
    <row r="759" spans="1:8" ht="16.5" x14ac:dyDescent="0.3">
      <c r="A759" s="2"/>
      <c r="B759" s="2"/>
      <c r="C759" s="2"/>
      <c r="D759" s="2"/>
      <c r="E759" s="2"/>
      <c r="F759" s="2"/>
      <c r="G759" s="2"/>
      <c r="H759" s="2"/>
    </row>
    <row r="760" spans="1:8" ht="16.5" x14ac:dyDescent="0.3">
      <c r="A760" s="2"/>
      <c r="B760" s="2"/>
      <c r="C760" s="2"/>
      <c r="D760" s="2"/>
      <c r="E760" s="2"/>
      <c r="F760" s="2"/>
      <c r="G760" s="2"/>
      <c r="H760" s="2"/>
    </row>
    <row r="761" spans="1:8" ht="16.5" x14ac:dyDescent="0.3">
      <c r="A761" s="2"/>
      <c r="B761" s="2"/>
      <c r="C761" s="2"/>
      <c r="D761" s="2"/>
      <c r="E761" s="2"/>
      <c r="F761" s="2"/>
      <c r="G761" s="2"/>
      <c r="H761" s="2"/>
    </row>
    <row r="762" spans="1:8" ht="16.5" x14ac:dyDescent="0.3">
      <c r="A762" s="2"/>
      <c r="B762" s="2"/>
      <c r="C762" s="2"/>
      <c r="D762" s="2"/>
      <c r="E762" s="2"/>
      <c r="F762" s="2"/>
      <c r="G762" s="2"/>
      <c r="H762" s="2"/>
    </row>
    <row r="763" spans="1:8" ht="16.5" x14ac:dyDescent="0.3">
      <c r="A763" s="2"/>
      <c r="B763" s="2"/>
      <c r="C763" s="2"/>
      <c r="D763" s="2"/>
      <c r="E763" s="2"/>
      <c r="F763" s="2"/>
      <c r="G763" s="2"/>
      <c r="H763" s="2"/>
    </row>
    <row r="764" spans="1:8" ht="16.5" x14ac:dyDescent="0.3">
      <c r="A764" s="2"/>
      <c r="B764" s="2"/>
      <c r="C764" s="2"/>
      <c r="D764" s="2"/>
      <c r="E764" s="2"/>
      <c r="F764" s="2"/>
      <c r="G764" s="2"/>
      <c r="H764" s="2"/>
    </row>
    <row r="765" spans="1:8" ht="16.5" x14ac:dyDescent="0.3">
      <c r="A765" s="2"/>
      <c r="B765" s="2"/>
      <c r="C765" s="2"/>
      <c r="D765" s="2"/>
      <c r="E765" s="2"/>
      <c r="F765" s="2"/>
      <c r="G765" s="2"/>
      <c r="H765" s="2"/>
    </row>
    <row r="766" spans="1:8" ht="16.5" x14ac:dyDescent="0.3">
      <c r="A766" s="2"/>
      <c r="B766" s="2"/>
      <c r="C766" s="2"/>
      <c r="D766" s="2"/>
      <c r="E766" s="2"/>
      <c r="F766" s="2"/>
      <c r="G766" s="2"/>
      <c r="H766" s="2"/>
    </row>
    <row r="767" spans="1:8" ht="16.5" x14ac:dyDescent="0.3">
      <c r="A767" s="2"/>
      <c r="B767" s="2"/>
      <c r="C767" s="2"/>
      <c r="D767" s="2"/>
      <c r="E767" s="2"/>
      <c r="F767" s="2"/>
      <c r="G767" s="2"/>
      <c r="H767" s="2"/>
    </row>
    <row r="768" spans="1:8" ht="16.5" x14ac:dyDescent="0.3">
      <c r="A768" s="2"/>
      <c r="B768" s="2"/>
      <c r="C768" s="2"/>
      <c r="D768" s="2"/>
      <c r="E768" s="2"/>
      <c r="F768" s="2"/>
      <c r="G768" s="2"/>
      <c r="H768" s="2"/>
    </row>
    <row r="769" spans="1:8" ht="16.5" x14ac:dyDescent="0.3">
      <c r="A769" s="2"/>
      <c r="B769" s="2"/>
      <c r="C769" s="2"/>
      <c r="D769" s="2"/>
      <c r="E769" s="2"/>
      <c r="F769" s="2"/>
      <c r="G769" s="2"/>
      <c r="H769" s="2"/>
    </row>
    <row r="770" spans="1:8" ht="16.5" x14ac:dyDescent="0.3">
      <c r="A770" s="2"/>
      <c r="B770" s="2"/>
      <c r="C770" s="2"/>
      <c r="D770" s="2"/>
      <c r="E770" s="2"/>
      <c r="F770" s="2"/>
      <c r="G770" s="2"/>
      <c r="H770" s="2"/>
    </row>
    <row r="771" spans="1:8" ht="16.5" x14ac:dyDescent="0.3">
      <c r="A771" s="2"/>
      <c r="B771" s="2"/>
      <c r="C771" s="2"/>
      <c r="D771" s="2"/>
      <c r="E771" s="2"/>
      <c r="F771" s="2"/>
      <c r="G771" s="2"/>
      <c r="H771" s="2"/>
    </row>
    <row r="772" spans="1:8" ht="16.5" x14ac:dyDescent="0.3">
      <c r="A772" s="2"/>
      <c r="B772" s="2"/>
      <c r="C772" s="2"/>
      <c r="D772" s="2"/>
      <c r="E772" s="2"/>
      <c r="F772" s="2"/>
      <c r="G772" s="2"/>
      <c r="H772" s="2"/>
    </row>
    <row r="773" spans="1:8" ht="16.5" x14ac:dyDescent="0.3">
      <c r="A773" s="2"/>
      <c r="B773" s="2"/>
      <c r="C773" s="2"/>
      <c r="D773" s="2"/>
      <c r="E773" s="2"/>
      <c r="F773" s="2"/>
      <c r="G773" s="2"/>
      <c r="H773" s="2"/>
    </row>
    <row r="774" spans="1:8" ht="16.5" x14ac:dyDescent="0.3">
      <c r="A774" s="2"/>
      <c r="B774" s="2"/>
      <c r="C774" s="2"/>
      <c r="D774" s="2"/>
      <c r="E774" s="2"/>
      <c r="F774" s="2"/>
      <c r="G774" s="2"/>
      <c r="H774" s="2"/>
    </row>
    <row r="775" spans="1:8" ht="16.5" x14ac:dyDescent="0.3">
      <c r="A775" s="2"/>
      <c r="B775" s="2"/>
      <c r="C775" s="2"/>
      <c r="D775" s="2"/>
      <c r="E775" s="2"/>
      <c r="F775" s="2"/>
      <c r="G775" s="2"/>
      <c r="H775" s="2"/>
    </row>
    <row r="776" spans="1:8" ht="16.5" x14ac:dyDescent="0.3">
      <c r="A776" s="2"/>
      <c r="B776" s="2"/>
      <c r="C776" s="2"/>
      <c r="D776" s="2"/>
      <c r="E776" s="2"/>
      <c r="F776" s="2"/>
      <c r="G776" s="2"/>
      <c r="H776" s="2"/>
    </row>
    <row r="777" spans="1:8" ht="16.5" x14ac:dyDescent="0.3">
      <c r="A777" s="2"/>
      <c r="B777" s="2"/>
      <c r="C777" s="2"/>
      <c r="D777" s="2"/>
      <c r="E777" s="2"/>
      <c r="F777" s="2"/>
      <c r="G777" s="2"/>
      <c r="H777" s="2"/>
    </row>
    <row r="778" spans="1:8" ht="16.5" x14ac:dyDescent="0.3">
      <c r="A778" s="2"/>
      <c r="B778" s="2"/>
      <c r="C778" s="2"/>
      <c r="D778" s="2"/>
      <c r="E778" s="2"/>
      <c r="F778" s="2"/>
      <c r="G778" s="2"/>
      <c r="H778" s="2"/>
    </row>
    <row r="779" spans="1:8" ht="16.5" x14ac:dyDescent="0.3">
      <c r="A779" s="2"/>
      <c r="B779" s="2"/>
      <c r="C779" s="2"/>
      <c r="D779" s="2"/>
      <c r="E779" s="2"/>
      <c r="F779" s="2"/>
      <c r="G779" s="2"/>
      <c r="H779" s="2"/>
    </row>
    <row r="780" spans="1:8" ht="16.5" x14ac:dyDescent="0.3">
      <c r="A780" s="2"/>
      <c r="B780" s="2"/>
      <c r="C780" s="2"/>
      <c r="D780" s="2"/>
      <c r="E780" s="2"/>
      <c r="F780" s="2"/>
      <c r="G780" s="2"/>
      <c r="H780" s="2"/>
    </row>
    <row r="781" spans="1:8" ht="16.5" x14ac:dyDescent="0.3">
      <c r="A781" s="2"/>
      <c r="B781" s="2"/>
      <c r="C781" s="2"/>
      <c r="D781" s="2"/>
      <c r="E781" s="2"/>
      <c r="F781" s="2"/>
      <c r="G781" s="2"/>
      <c r="H781" s="2"/>
    </row>
    <row r="782" spans="1:8" ht="16.5" x14ac:dyDescent="0.3">
      <c r="A782" s="2"/>
      <c r="B782" s="2"/>
      <c r="C782" s="2"/>
      <c r="D782" s="2"/>
      <c r="E782" s="2"/>
      <c r="F782" s="2"/>
      <c r="G782" s="2"/>
      <c r="H782" s="2"/>
    </row>
    <row r="783" spans="1:8" ht="16.5" x14ac:dyDescent="0.3">
      <c r="A783" s="2"/>
      <c r="B783" s="2"/>
      <c r="C783" s="2"/>
      <c r="D783" s="2"/>
      <c r="E783" s="2"/>
      <c r="F783" s="2"/>
      <c r="G783" s="2"/>
      <c r="H783" s="2"/>
    </row>
    <row r="784" spans="1:8" ht="16.5" x14ac:dyDescent="0.3">
      <c r="A784" s="2"/>
      <c r="B784" s="2"/>
      <c r="C784" s="2"/>
      <c r="D784" s="2"/>
      <c r="E784" s="2"/>
      <c r="F784" s="2"/>
      <c r="G784" s="2"/>
      <c r="H784" s="2"/>
    </row>
    <row r="785" spans="1:8" ht="16.5" x14ac:dyDescent="0.3">
      <c r="A785" s="2"/>
      <c r="B785" s="2"/>
      <c r="C785" s="2"/>
      <c r="D785" s="2"/>
      <c r="E785" s="2"/>
      <c r="F785" s="2"/>
      <c r="G785" s="2"/>
      <c r="H785" s="2"/>
    </row>
    <row r="786" spans="1:8" ht="16.5" x14ac:dyDescent="0.3">
      <c r="A786" s="2"/>
      <c r="B786" s="2"/>
      <c r="C786" s="2"/>
      <c r="D786" s="2"/>
      <c r="E786" s="2"/>
      <c r="F786" s="2"/>
      <c r="G786" s="2"/>
      <c r="H786" s="2"/>
    </row>
    <row r="787" spans="1:8" ht="16.5" x14ac:dyDescent="0.3">
      <c r="A787" s="2"/>
      <c r="B787" s="2"/>
      <c r="C787" s="2"/>
      <c r="D787" s="2"/>
      <c r="E787" s="2"/>
      <c r="F787" s="2"/>
      <c r="G787" s="2"/>
      <c r="H787" s="2"/>
    </row>
    <row r="788" spans="1:8" ht="16.5" x14ac:dyDescent="0.3">
      <c r="A788" s="2"/>
      <c r="B788" s="2"/>
      <c r="C788" s="2"/>
      <c r="D788" s="2"/>
      <c r="E788" s="2"/>
      <c r="F788" s="2"/>
      <c r="G788" s="2"/>
      <c r="H788" s="2"/>
    </row>
    <row r="789" spans="1:8" ht="16.5" x14ac:dyDescent="0.3">
      <c r="A789" s="2"/>
      <c r="B789" s="2"/>
      <c r="C789" s="2"/>
      <c r="D789" s="2"/>
      <c r="E789" s="2"/>
      <c r="F789" s="2"/>
      <c r="G789" s="2"/>
      <c r="H789" s="2"/>
    </row>
    <row r="790" spans="1:8" ht="16.5" x14ac:dyDescent="0.3">
      <c r="A790" s="2"/>
      <c r="B790" s="2"/>
      <c r="C790" s="2"/>
      <c r="D790" s="2"/>
      <c r="E790" s="2"/>
      <c r="F790" s="2"/>
      <c r="G790" s="2"/>
      <c r="H790" s="2"/>
    </row>
    <row r="791" spans="1:8" ht="16.5" x14ac:dyDescent="0.3">
      <c r="A791" s="2"/>
      <c r="B791" s="2"/>
      <c r="C791" s="2"/>
      <c r="D791" s="2"/>
      <c r="E791" s="2"/>
      <c r="F791" s="2"/>
      <c r="G791" s="2"/>
      <c r="H791" s="2"/>
    </row>
    <row r="792" spans="1:8" ht="16.5" x14ac:dyDescent="0.3">
      <c r="A792" s="2"/>
      <c r="B792" s="2"/>
      <c r="C792" s="2"/>
      <c r="D792" s="2"/>
      <c r="E792" s="2"/>
      <c r="F792" s="2"/>
      <c r="G792" s="2"/>
      <c r="H792" s="2"/>
    </row>
    <row r="793" spans="1:8" ht="16.5" x14ac:dyDescent="0.3">
      <c r="A793" s="2"/>
      <c r="B793" s="2"/>
      <c r="C793" s="2"/>
      <c r="D793" s="2"/>
      <c r="E793" s="2"/>
      <c r="F793" s="2"/>
      <c r="G793" s="2"/>
      <c r="H793" s="2"/>
    </row>
    <row r="794" spans="1:8" ht="16.5" x14ac:dyDescent="0.3">
      <c r="A794" s="2"/>
      <c r="B794" s="2"/>
      <c r="C794" s="2"/>
      <c r="D794" s="2"/>
      <c r="E794" s="2"/>
      <c r="F794" s="2"/>
      <c r="G794" s="2"/>
      <c r="H794" s="2"/>
    </row>
    <row r="795" spans="1:8" ht="16.5" x14ac:dyDescent="0.3">
      <c r="A795" s="2"/>
      <c r="B795" s="2"/>
      <c r="C795" s="2"/>
      <c r="D795" s="2"/>
      <c r="E795" s="2"/>
      <c r="F795" s="2"/>
      <c r="G795" s="2"/>
      <c r="H795" s="2"/>
    </row>
    <row r="796" spans="1:8" ht="16.5" x14ac:dyDescent="0.3">
      <c r="A796" s="2"/>
      <c r="B796" s="2"/>
      <c r="C796" s="2"/>
      <c r="D796" s="2"/>
      <c r="E796" s="2"/>
      <c r="F796" s="2"/>
      <c r="G796" s="2"/>
      <c r="H796" s="2"/>
    </row>
    <row r="797" spans="1:8" ht="16.5" x14ac:dyDescent="0.3">
      <c r="A797" s="2"/>
      <c r="B797" s="2"/>
      <c r="C797" s="2"/>
      <c r="D797" s="2"/>
      <c r="E797" s="2"/>
      <c r="F797" s="2"/>
      <c r="G797" s="2"/>
      <c r="H797" s="2"/>
    </row>
    <row r="798" spans="1:8" ht="16.5" x14ac:dyDescent="0.3">
      <c r="A798" s="2"/>
      <c r="B798" s="2"/>
      <c r="C798" s="2"/>
      <c r="D798" s="2"/>
      <c r="E798" s="2"/>
      <c r="F798" s="2"/>
      <c r="G798" s="2"/>
      <c r="H798" s="2"/>
    </row>
    <row r="799" spans="1:8" ht="16.5" x14ac:dyDescent="0.3">
      <c r="A799" s="2"/>
      <c r="B799" s="2"/>
      <c r="C799" s="2"/>
      <c r="D799" s="2"/>
      <c r="E799" s="2"/>
      <c r="F799" s="2"/>
      <c r="G799" s="2"/>
      <c r="H799" s="2"/>
    </row>
    <row r="800" spans="1:8" ht="16.5" x14ac:dyDescent="0.3">
      <c r="A800" s="2"/>
      <c r="B800" s="2"/>
      <c r="C800" s="2"/>
      <c r="D800" s="2"/>
      <c r="E800" s="2"/>
      <c r="F800" s="2"/>
      <c r="G800" s="2"/>
      <c r="H800" s="2"/>
    </row>
    <row r="801" spans="1:8" ht="16.5" x14ac:dyDescent="0.3">
      <c r="A801" s="2"/>
      <c r="B801" s="2"/>
      <c r="C801" s="2"/>
      <c r="D801" s="2"/>
      <c r="E801" s="2"/>
      <c r="F801" s="2"/>
      <c r="G801" s="2"/>
      <c r="H801" s="2"/>
    </row>
    <row r="802" spans="1:8" ht="16.5" x14ac:dyDescent="0.3">
      <c r="A802" s="2"/>
      <c r="B802" s="2"/>
      <c r="C802" s="2"/>
      <c r="D802" s="2"/>
      <c r="E802" s="2"/>
      <c r="F802" s="2"/>
      <c r="G802" s="2"/>
      <c r="H802" s="2"/>
    </row>
    <row r="803" spans="1:8" ht="16.5" x14ac:dyDescent="0.3">
      <c r="A803" s="2"/>
      <c r="B803" s="2"/>
      <c r="C803" s="2"/>
      <c r="D803" s="2"/>
      <c r="E803" s="2"/>
      <c r="F803" s="2"/>
      <c r="G803" s="2"/>
      <c r="H803" s="2"/>
    </row>
    <row r="804" spans="1:8" ht="16.5" x14ac:dyDescent="0.3">
      <c r="A804" s="2"/>
      <c r="B804" s="2"/>
      <c r="C804" s="2"/>
      <c r="D804" s="2"/>
      <c r="E804" s="2"/>
      <c r="F804" s="2"/>
      <c r="G804" s="2"/>
      <c r="H804" s="2"/>
    </row>
    <row r="805" spans="1:8" ht="16.5" x14ac:dyDescent="0.3">
      <c r="A805" s="2"/>
      <c r="B805" s="2"/>
      <c r="C805" s="2"/>
      <c r="D805" s="2"/>
      <c r="E805" s="2"/>
      <c r="F805" s="2"/>
      <c r="G805" s="2"/>
      <c r="H805" s="2"/>
    </row>
    <row r="806" spans="1:8" ht="16.5" x14ac:dyDescent="0.3">
      <c r="A806" s="2"/>
      <c r="B806" s="2"/>
      <c r="C806" s="2"/>
      <c r="D806" s="2"/>
      <c r="E806" s="2"/>
      <c r="F806" s="2"/>
      <c r="G806" s="2"/>
      <c r="H806" s="2"/>
    </row>
    <row r="807" spans="1:8" ht="16.5" x14ac:dyDescent="0.3">
      <c r="A807" s="2"/>
      <c r="B807" s="2"/>
      <c r="C807" s="2"/>
      <c r="D807" s="2"/>
      <c r="E807" s="2"/>
      <c r="F807" s="2"/>
      <c r="G807" s="2"/>
      <c r="H807" s="2"/>
    </row>
    <row r="808" spans="1:8" ht="16.5" x14ac:dyDescent="0.3">
      <c r="A808" s="2"/>
      <c r="B808" s="2"/>
      <c r="C808" s="2"/>
      <c r="D808" s="2"/>
      <c r="E808" s="2"/>
      <c r="F808" s="2"/>
      <c r="G808" s="2"/>
      <c r="H808" s="2"/>
    </row>
    <row r="809" spans="1:8" ht="16.5" x14ac:dyDescent="0.3">
      <c r="A809" s="2"/>
      <c r="B809" s="2"/>
      <c r="C809" s="2"/>
      <c r="D809" s="2"/>
      <c r="E809" s="2"/>
      <c r="F809" s="2"/>
      <c r="G809" s="2"/>
      <c r="H809" s="2"/>
    </row>
    <row r="810" spans="1:8" ht="16.5" x14ac:dyDescent="0.3">
      <c r="A810" s="2"/>
      <c r="B810" s="2"/>
      <c r="C810" s="2"/>
      <c r="D810" s="2"/>
      <c r="E810" s="2"/>
      <c r="F810" s="2"/>
      <c r="G810" s="2"/>
      <c r="H810" s="2"/>
    </row>
    <row r="811" spans="1:8" ht="16.5" x14ac:dyDescent="0.3">
      <c r="A811" s="2"/>
      <c r="B811" s="2"/>
      <c r="C811" s="2"/>
      <c r="D811" s="2"/>
      <c r="E811" s="2"/>
      <c r="F811" s="2"/>
      <c r="G811" s="2"/>
      <c r="H811" s="2"/>
    </row>
    <row r="812" spans="1:8" ht="16.5" x14ac:dyDescent="0.3">
      <c r="A812" s="2"/>
      <c r="B812" s="2"/>
      <c r="C812" s="2"/>
      <c r="D812" s="2"/>
      <c r="E812" s="2"/>
      <c r="F812" s="2"/>
      <c r="G812" s="2"/>
      <c r="H812" s="2"/>
    </row>
    <row r="813" spans="1:8" ht="16.5" x14ac:dyDescent="0.3">
      <c r="A813" s="2"/>
      <c r="B813" s="2"/>
      <c r="C813" s="2"/>
      <c r="D813" s="2"/>
      <c r="E813" s="2"/>
      <c r="F813" s="2"/>
      <c r="G813" s="2"/>
      <c r="H813" s="2"/>
    </row>
    <row r="814" spans="1:8" ht="16.5" x14ac:dyDescent="0.3">
      <c r="A814" s="2"/>
      <c r="B814" s="2"/>
      <c r="C814" s="2"/>
      <c r="D814" s="2"/>
      <c r="E814" s="2"/>
      <c r="F814" s="2"/>
      <c r="G814" s="2"/>
      <c r="H814" s="2"/>
    </row>
    <row r="815" spans="1:8" ht="16.5" x14ac:dyDescent="0.3">
      <c r="A815" s="2"/>
      <c r="B815" s="2"/>
      <c r="C815" s="2"/>
      <c r="D815" s="2"/>
      <c r="E815" s="2"/>
      <c r="F815" s="2"/>
      <c r="G815" s="2"/>
      <c r="H815" s="2"/>
    </row>
    <row r="816" spans="1:8" ht="16.5" x14ac:dyDescent="0.3">
      <c r="A816" s="2"/>
      <c r="B816" s="2"/>
      <c r="C816" s="2"/>
      <c r="D816" s="2"/>
      <c r="E816" s="2"/>
      <c r="F816" s="2"/>
      <c r="G816" s="2"/>
      <c r="H816" s="2"/>
    </row>
    <row r="817" spans="1:8" ht="16.5" x14ac:dyDescent="0.3">
      <c r="A817" s="2"/>
      <c r="B817" s="2"/>
      <c r="C817" s="2"/>
      <c r="D817" s="2"/>
      <c r="E817" s="2"/>
      <c r="F817" s="2"/>
      <c r="G817" s="2"/>
      <c r="H817" s="2"/>
    </row>
    <row r="818" spans="1:8" ht="16.5" x14ac:dyDescent="0.3">
      <c r="A818" s="2"/>
      <c r="B818" s="2"/>
      <c r="C818" s="2"/>
      <c r="D818" s="2"/>
      <c r="E818" s="2"/>
      <c r="F818" s="2"/>
      <c r="G818" s="2"/>
      <c r="H818" s="2"/>
    </row>
    <row r="819" spans="1:8" ht="16.5" x14ac:dyDescent="0.3">
      <c r="A819" s="2"/>
      <c r="B819" s="2"/>
      <c r="C819" s="2"/>
      <c r="D819" s="2"/>
      <c r="E819" s="2"/>
      <c r="F819" s="2"/>
      <c r="G819" s="2"/>
      <c r="H819" s="2"/>
    </row>
    <row r="820" spans="1:8" ht="16.5" x14ac:dyDescent="0.3">
      <c r="A820" s="2"/>
      <c r="B820" s="2"/>
      <c r="C820" s="2"/>
      <c r="D820" s="2"/>
      <c r="E820" s="2"/>
      <c r="F820" s="2"/>
      <c r="G820" s="2"/>
      <c r="H820" s="2"/>
    </row>
    <row r="821" spans="1:8" ht="16.5" x14ac:dyDescent="0.3">
      <c r="A821" s="2"/>
      <c r="B821" s="2"/>
      <c r="C821" s="2"/>
      <c r="D821" s="2"/>
      <c r="E821" s="2"/>
      <c r="F821" s="2"/>
      <c r="G821" s="2"/>
      <c r="H821" s="2"/>
    </row>
    <row r="822" spans="1:8" ht="16.5" x14ac:dyDescent="0.3">
      <c r="A822" s="2"/>
      <c r="B822" s="2"/>
      <c r="C822" s="2"/>
      <c r="D822" s="2"/>
      <c r="E822" s="2"/>
      <c r="F822" s="2"/>
      <c r="G822" s="2"/>
      <c r="H822" s="2"/>
    </row>
    <row r="823" spans="1:8" ht="16.5" x14ac:dyDescent="0.3">
      <c r="A823" s="2"/>
      <c r="B823" s="2"/>
      <c r="C823" s="2"/>
      <c r="D823" s="2"/>
      <c r="E823" s="2"/>
      <c r="F823" s="2"/>
      <c r="G823" s="2"/>
      <c r="H823" s="2"/>
    </row>
    <row r="824" spans="1:8" ht="16.5" x14ac:dyDescent="0.3">
      <c r="A824" s="2"/>
      <c r="B824" s="2"/>
      <c r="C824" s="2"/>
      <c r="D824" s="2"/>
      <c r="E824" s="2"/>
      <c r="F824" s="2"/>
      <c r="G824" s="2"/>
      <c r="H824" s="2"/>
    </row>
    <row r="825" spans="1:8" ht="16.5" x14ac:dyDescent="0.3">
      <c r="A825" s="2"/>
      <c r="B825" s="2"/>
      <c r="C825" s="2"/>
      <c r="D825" s="2"/>
      <c r="E825" s="2"/>
      <c r="F825" s="2"/>
      <c r="G825" s="2"/>
      <c r="H825" s="2"/>
    </row>
    <row r="826" spans="1:8" ht="16.5" x14ac:dyDescent="0.3">
      <c r="A826" s="2"/>
      <c r="B826" s="2"/>
      <c r="C826" s="2"/>
      <c r="D826" s="2"/>
      <c r="E826" s="2"/>
      <c r="F826" s="2"/>
      <c r="G826" s="2"/>
      <c r="H826" s="2"/>
    </row>
    <row r="827" spans="1:8" ht="16.5" x14ac:dyDescent="0.3">
      <c r="A827" s="2"/>
      <c r="B827" s="2"/>
      <c r="C827" s="2"/>
      <c r="D827" s="2"/>
      <c r="E827" s="2"/>
      <c r="F827" s="2"/>
      <c r="G827" s="2"/>
      <c r="H827" s="2"/>
    </row>
    <row r="828" spans="1:8" ht="16.5" x14ac:dyDescent="0.3">
      <c r="A828" s="2"/>
      <c r="B828" s="2"/>
      <c r="C828" s="2"/>
      <c r="D828" s="2"/>
      <c r="E828" s="2"/>
      <c r="F828" s="2"/>
      <c r="G828" s="2"/>
      <c r="H828" s="2"/>
    </row>
    <row r="829" spans="1:8" ht="16.5" x14ac:dyDescent="0.3">
      <c r="A829" s="2"/>
      <c r="B829" s="2"/>
      <c r="C829" s="2"/>
      <c r="D829" s="2"/>
      <c r="E829" s="2"/>
      <c r="F829" s="2"/>
      <c r="G829" s="2"/>
      <c r="H829" s="2"/>
    </row>
    <row r="830" spans="1:8" ht="16.5" x14ac:dyDescent="0.3">
      <c r="A830" s="2"/>
      <c r="B830" s="2"/>
      <c r="C830" s="2"/>
      <c r="D830" s="2"/>
      <c r="E830" s="2"/>
      <c r="F830" s="2"/>
      <c r="G830" s="2"/>
      <c r="H830" s="2"/>
    </row>
    <row r="831" spans="1:8" ht="16.5" x14ac:dyDescent="0.3">
      <c r="A831" s="2"/>
      <c r="B831" s="2"/>
      <c r="C831" s="2"/>
      <c r="D831" s="2"/>
      <c r="E831" s="2"/>
      <c r="F831" s="2"/>
      <c r="G831" s="2"/>
      <c r="H831" s="2"/>
    </row>
    <row r="832" spans="1:8" ht="16.5" x14ac:dyDescent="0.3">
      <c r="A832" s="2"/>
      <c r="B832" s="2"/>
      <c r="C832" s="2"/>
      <c r="D832" s="2"/>
      <c r="E832" s="2"/>
      <c r="F832" s="2"/>
      <c r="G832" s="2"/>
      <c r="H832" s="2"/>
    </row>
    <row r="833" spans="1:8" ht="16.5" x14ac:dyDescent="0.3">
      <c r="A833" s="2"/>
      <c r="B833" s="2"/>
      <c r="C833" s="2"/>
      <c r="D833" s="2"/>
      <c r="E833" s="2"/>
      <c r="F833" s="2"/>
      <c r="G833" s="2"/>
      <c r="H833" s="2"/>
    </row>
    <row r="834" spans="1:8" ht="16.5" x14ac:dyDescent="0.3">
      <c r="A834" s="2"/>
      <c r="B834" s="2"/>
      <c r="C834" s="2"/>
      <c r="D834" s="2"/>
      <c r="E834" s="2"/>
      <c r="F834" s="2"/>
      <c r="G834" s="2"/>
      <c r="H834" s="2"/>
    </row>
    <row r="835" spans="1:8" ht="16.5" x14ac:dyDescent="0.3">
      <c r="A835" s="2"/>
      <c r="B835" s="2"/>
      <c r="C835" s="2"/>
      <c r="D835" s="2"/>
      <c r="E835" s="2"/>
      <c r="F835" s="2"/>
      <c r="G835" s="2"/>
      <c r="H835" s="2"/>
    </row>
    <row r="836" spans="1:8" ht="16.5" x14ac:dyDescent="0.3">
      <c r="A836" s="2"/>
      <c r="B836" s="2"/>
      <c r="C836" s="2"/>
      <c r="D836" s="2"/>
      <c r="E836" s="2"/>
      <c r="F836" s="2"/>
      <c r="G836" s="2"/>
      <c r="H836" s="2"/>
    </row>
    <row r="837" spans="1:8" ht="16.5" x14ac:dyDescent="0.3">
      <c r="A837" s="2"/>
      <c r="B837" s="2"/>
      <c r="C837" s="2"/>
      <c r="D837" s="2"/>
      <c r="E837" s="2"/>
      <c r="F837" s="2"/>
      <c r="G837" s="2"/>
      <c r="H837" s="2"/>
    </row>
    <row r="838" spans="1:8" ht="16.5" x14ac:dyDescent="0.3">
      <c r="A838" s="2"/>
      <c r="B838" s="2"/>
      <c r="C838" s="2"/>
      <c r="D838" s="2"/>
      <c r="E838" s="2"/>
      <c r="F838" s="2"/>
      <c r="G838" s="2"/>
      <c r="H838" s="2"/>
    </row>
    <row r="839" spans="1:8" ht="16.5" x14ac:dyDescent="0.3">
      <c r="A839" s="2"/>
      <c r="B839" s="2"/>
      <c r="C839" s="2"/>
      <c r="D839" s="2"/>
      <c r="E839" s="2"/>
      <c r="F839" s="2"/>
      <c r="G839" s="2"/>
      <c r="H839" s="2"/>
    </row>
    <row r="840" spans="1:8" ht="16.5" x14ac:dyDescent="0.3">
      <c r="A840" s="2"/>
      <c r="B840" s="2"/>
      <c r="C840" s="2"/>
      <c r="D840" s="2"/>
      <c r="E840" s="2"/>
      <c r="F840" s="2"/>
      <c r="G840" s="2"/>
      <c r="H840" s="2"/>
    </row>
    <row r="841" spans="1:8" ht="16.5" x14ac:dyDescent="0.3">
      <c r="A841" s="2"/>
      <c r="B841" s="2"/>
      <c r="C841" s="2"/>
      <c r="D841" s="2"/>
      <c r="E841" s="2"/>
      <c r="F841" s="2"/>
      <c r="G841" s="2"/>
      <c r="H841" s="2"/>
    </row>
    <row r="842" spans="1:8" ht="16.5" x14ac:dyDescent="0.3">
      <c r="A842" s="2"/>
      <c r="B842" s="2"/>
      <c r="C842" s="2"/>
      <c r="D842" s="2"/>
      <c r="E842" s="2"/>
      <c r="F842" s="2"/>
      <c r="G842" s="2"/>
      <c r="H842" s="2"/>
    </row>
    <row r="843" spans="1:8" ht="16.5" x14ac:dyDescent="0.3">
      <c r="A843" s="2"/>
      <c r="B843" s="2"/>
      <c r="C843" s="2"/>
      <c r="D843" s="2"/>
      <c r="E843" s="2"/>
      <c r="F843" s="2"/>
      <c r="G843" s="2"/>
      <c r="H843" s="2"/>
    </row>
    <row r="844" spans="1:8" ht="16.5" x14ac:dyDescent="0.3">
      <c r="A844" s="2"/>
      <c r="B844" s="2"/>
      <c r="C844" s="2"/>
      <c r="D844" s="2"/>
      <c r="E844" s="2"/>
      <c r="F844" s="2"/>
      <c r="G844" s="2"/>
      <c r="H844" s="2"/>
    </row>
    <row r="845" spans="1:8" ht="16.5" x14ac:dyDescent="0.3">
      <c r="A845" s="2"/>
      <c r="B845" s="2"/>
      <c r="C845" s="2"/>
      <c r="D845" s="2"/>
      <c r="E845" s="2"/>
      <c r="F845" s="2"/>
      <c r="G845" s="2"/>
      <c r="H845" s="2"/>
    </row>
    <row r="846" spans="1:8" ht="16.5" x14ac:dyDescent="0.3">
      <c r="A846" s="2"/>
      <c r="B846" s="2"/>
      <c r="C846" s="2"/>
      <c r="D846" s="2"/>
      <c r="E846" s="2"/>
      <c r="F846" s="2"/>
      <c r="G846" s="2"/>
      <c r="H846" s="2"/>
    </row>
    <row r="847" spans="1:8" ht="16.5" x14ac:dyDescent="0.3">
      <c r="A847" s="2"/>
      <c r="B847" s="2"/>
      <c r="C847" s="2"/>
      <c r="D847" s="2"/>
      <c r="E847" s="2"/>
      <c r="F847" s="2"/>
      <c r="G847" s="2"/>
      <c r="H847" s="2"/>
    </row>
    <row r="848" spans="1:8" ht="16.5" x14ac:dyDescent="0.3">
      <c r="A848" s="2"/>
      <c r="B848" s="2"/>
      <c r="C848" s="2"/>
      <c r="D848" s="2"/>
      <c r="E848" s="2"/>
      <c r="F848" s="2"/>
      <c r="G848" s="2"/>
      <c r="H848" s="2"/>
    </row>
    <row r="849" spans="1:8" ht="16.5" x14ac:dyDescent="0.3">
      <c r="A849" s="2"/>
      <c r="B849" s="2"/>
      <c r="C849" s="2"/>
      <c r="D849" s="2"/>
      <c r="E849" s="2"/>
      <c r="F849" s="2"/>
      <c r="G849" s="2"/>
      <c r="H849" s="2"/>
    </row>
    <row r="850" spans="1:8" ht="16.5" x14ac:dyDescent="0.3">
      <c r="A850" s="2"/>
      <c r="B850" s="2"/>
      <c r="C850" s="2"/>
      <c r="D850" s="2"/>
      <c r="E850" s="2"/>
      <c r="F850" s="2"/>
      <c r="G850" s="2"/>
      <c r="H850" s="2"/>
    </row>
    <row r="851" spans="1:8" ht="16.5" x14ac:dyDescent="0.3">
      <c r="A851" s="2"/>
      <c r="B851" s="2"/>
      <c r="C851" s="2"/>
      <c r="D851" s="2"/>
      <c r="E851" s="2"/>
      <c r="F851" s="2"/>
      <c r="G851" s="2"/>
      <c r="H851" s="2"/>
    </row>
    <row r="852" spans="1:8" ht="16.5" x14ac:dyDescent="0.3">
      <c r="A852" s="2"/>
      <c r="B852" s="2"/>
      <c r="C852" s="2"/>
      <c r="D852" s="2"/>
      <c r="E852" s="2"/>
      <c r="F852" s="2"/>
      <c r="G852" s="2"/>
      <c r="H852" s="2"/>
    </row>
    <row r="853" spans="1:8" ht="16.5" x14ac:dyDescent="0.3">
      <c r="A853" s="2"/>
      <c r="B853" s="2"/>
      <c r="C853" s="2"/>
      <c r="D853" s="2"/>
      <c r="E853" s="2"/>
      <c r="F853" s="2"/>
      <c r="G853" s="2"/>
      <c r="H853" s="2"/>
    </row>
    <row r="854" spans="1:8" ht="16.5" x14ac:dyDescent="0.3">
      <c r="A854" s="2"/>
      <c r="B854" s="2"/>
      <c r="C854" s="2"/>
      <c r="D854" s="2"/>
      <c r="E854" s="2"/>
      <c r="F854" s="2"/>
      <c r="G854" s="2"/>
      <c r="H854" s="2"/>
    </row>
    <row r="855" spans="1:8" ht="16.5" x14ac:dyDescent="0.3">
      <c r="A855" s="2"/>
      <c r="B855" s="2"/>
      <c r="C855" s="2"/>
      <c r="D855" s="2"/>
      <c r="E855" s="2"/>
      <c r="F855" s="2"/>
      <c r="G855" s="2"/>
      <c r="H855" s="2"/>
    </row>
    <row r="856" spans="1:8" ht="16.5" x14ac:dyDescent="0.3">
      <c r="A856" s="2"/>
      <c r="B856" s="2"/>
      <c r="C856" s="2"/>
      <c r="D856" s="2"/>
      <c r="E856" s="2"/>
      <c r="F856" s="2"/>
      <c r="G856" s="2"/>
      <c r="H856" s="2"/>
    </row>
    <row r="857" spans="1:8" ht="16.5" x14ac:dyDescent="0.3">
      <c r="A857" s="2"/>
      <c r="B857" s="2"/>
      <c r="C857" s="2"/>
      <c r="D857" s="2"/>
      <c r="E857" s="2"/>
      <c r="F857" s="2"/>
      <c r="G857" s="2"/>
      <c r="H857" s="2"/>
    </row>
    <row r="858" spans="1:8" ht="16.5" x14ac:dyDescent="0.3">
      <c r="A858" s="2"/>
      <c r="B858" s="2"/>
      <c r="C858" s="2"/>
      <c r="D858" s="2"/>
      <c r="E858" s="2"/>
      <c r="F858" s="2"/>
      <c r="G858" s="2"/>
      <c r="H858" s="2"/>
    </row>
    <row r="859" spans="1:8" ht="16.5" x14ac:dyDescent="0.3">
      <c r="A859" s="2"/>
      <c r="B859" s="2"/>
      <c r="C859" s="2"/>
      <c r="D859" s="2"/>
      <c r="E859" s="2"/>
      <c r="F859" s="2"/>
      <c r="G859" s="2"/>
      <c r="H859" s="2"/>
    </row>
    <row r="860" spans="1:8" ht="16.5" x14ac:dyDescent="0.3">
      <c r="A860" s="2"/>
      <c r="B860" s="2"/>
      <c r="C860" s="2"/>
      <c r="D860" s="2"/>
      <c r="E860" s="2"/>
      <c r="F860" s="2"/>
      <c r="G860" s="2"/>
      <c r="H860" s="2"/>
    </row>
    <row r="861" spans="1:8" ht="16.5" x14ac:dyDescent="0.3">
      <c r="A861" s="2"/>
      <c r="B861" s="2"/>
      <c r="C861" s="2"/>
      <c r="D861" s="2"/>
      <c r="E861" s="2"/>
      <c r="F861" s="2"/>
      <c r="G861" s="2"/>
      <c r="H861" s="2"/>
    </row>
    <row r="862" spans="1:8" ht="16.5" x14ac:dyDescent="0.3">
      <c r="A862" s="2"/>
      <c r="B862" s="2"/>
      <c r="C862" s="2"/>
      <c r="D862" s="2"/>
      <c r="E862" s="2"/>
      <c r="F862" s="2"/>
      <c r="G862" s="2"/>
      <c r="H862" s="2"/>
    </row>
    <row r="863" spans="1:8" ht="16.5" x14ac:dyDescent="0.3">
      <c r="A863" s="2"/>
      <c r="B863" s="2"/>
      <c r="C863" s="2"/>
      <c r="D863" s="2"/>
      <c r="E863" s="2"/>
      <c r="F863" s="2"/>
      <c r="G863" s="2"/>
      <c r="H863" s="2"/>
    </row>
    <row r="864" spans="1:8" ht="16.5" x14ac:dyDescent="0.3">
      <c r="A864" s="2"/>
      <c r="B864" s="2"/>
      <c r="C864" s="2"/>
      <c r="D864" s="2"/>
      <c r="E864" s="2"/>
      <c r="F864" s="2"/>
      <c r="G864" s="2"/>
      <c r="H864" s="2"/>
    </row>
    <row r="865" spans="1:8" ht="16.5" x14ac:dyDescent="0.3">
      <c r="A865" s="2"/>
      <c r="B865" s="2"/>
      <c r="C865" s="2"/>
      <c r="D865" s="2"/>
      <c r="E865" s="2"/>
      <c r="F865" s="2"/>
      <c r="G865" s="2"/>
      <c r="H865" s="2"/>
    </row>
    <row r="866" spans="1:8" ht="16.5" x14ac:dyDescent="0.3">
      <c r="A866" s="2"/>
      <c r="B866" s="2"/>
      <c r="C866" s="2"/>
      <c r="D866" s="2"/>
      <c r="E866" s="2"/>
      <c r="F866" s="2"/>
      <c r="G866" s="2"/>
      <c r="H866" s="2"/>
    </row>
    <row r="867" spans="1:8" ht="16.5" x14ac:dyDescent="0.3">
      <c r="A867" s="2"/>
      <c r="B867" s="2"/>
      <c r="C867" s="2"/>
      <c r="D867" s="2"/>
      <c r="E867" s="2"/>
      <c r="F867" s="2"/>
      <c r="G867" s="2"/>
      <c r="H867" s="2"/>
    </row>
    <row r="868" spans="1:8" ht="16.5" x14ac:dyDescent="0.3">
      <c r="A868" s="2"/>
      <c r="B868" s="2"/>
      <c r="C868" s="2"/>
      <c r="D868" s="2"/>
      <c r="E868" s="2"/>
      <c r="F868" s="2"/>
      <c r="G868" s="2"/>
      <c r="H868" s="2"/>
    </row>
    <row r="869" spans="1:8" ht="16.5" x14ac:dyDescent="0.3">
      <c r="A869" s="2"/>
      <c r="B869" s="2"/>
      <c r="C869" s="2"/>
      <c r="D869" s="2"/>
      <c r="E869" s="2"/>
      <c r="F869" s="2"/>
      <c r="G869" s="2"/>
      <c r="H869" s="2"/>
    </row>
    <row r="870" spans="1:8" ht="16.5" x14ac:dyDescent="0.3">
      <c r="A870" s="2"/>
      <c r="B870" s="2"/>
      <c r="C870" s="2"/>
      <c r="D870" s="2"/>
      <c r="E870" s="2"/>
      <c r="F870" s="2"/>
      <c r="G870" s="2"/>
      <c r="H870" s="2"/>
    </row>
    <row r="871" spans="1:8" ht="16.5" x14ac:dyDescent="0.3">
      <c r="A871" s="2"/>
      <c r="B871" s="2"/>
      <c r="C871" s="2"/>
      <c r="D871" s="2"/>
      <c r="E871" s="2"/>
      <c r="F871" s="2"/>
      <c r="G871" s="2"/>
      <c r="H871" s="2"/>
    </row>
    <row r="872" spans="1:8" ht="16.5" x14ac:dyDescent="0.3">
      <c r="A872" s="2"/>
      <c r="B872" s="2"/>
      <c r="C872" s="2"/>
      <c r="D872" s="2"/>
      <c r="E872" s="2"/>
      <c r="F872" s="2"/>
      <c r="G872" s="2"/>
      <c r="H872" s="2"/>
    </row>
    <row r="873" spans="1:8" ht="16.5" x14ac:dyDescent="0.3">
      <c r="A873" s="2"/>
      <c r="B873" s="2"/>
      <c r="C873" s="2"/>
      <c r="D873" s="2"/>
      <c r="E873" s="2"/>
      <c r="F873" s="2"/>
      <c r="G873" s="2"/>
      <c r="H873" s="2"/>
    </row>
    <row r="874" spans="1:8" ht="16.5" x14ac:dyDescent="0.3">
      <c r="A874" s="2"/>
      <c r="B874" s="2"/>
      <c r="C874" s="2"/>
      <c r="D874" s="2"/>
      <c r="E874" s="2"/>
      <c r="F874" s="2"/>
      <c r="G874" s="2"/>
      <c r="H874" s="2"/>
    </row>
    <row r="875" spans="1:8" ht="16.5" x14ac:dyDescent="0.3">
      <c r="A875" s="2"/>
      <c r="B875" s="2"/>
      <c r="C875" s="2"/>
      <c r="D875" s="2"/>
      <c r="E875" s="2"/>
      <c r="F875" s="2"/>
      <c r="G875" s="2"/>
      <c r="H875" s="2"/>
    </row>
    <row r="876" spans="1:8" ht="16.5" x14ac:dyDescent="0.3">
      <c r="A876" s="2"/>
      <c r="B876" s="2"/>
      <c r="C876" s="2"/>
      <c r="D876" s="2"/>
      <c r="E876" s="2"/>
      <c r="F876" s="2"/>
      <c r="G876" s="2"/>
      <c r="H876" s="2"/>
    </row>
    <row r="877" spans="1:8" ht="16.5" x14ac:dyDescent="0.3">
      <c r="A877" s="2"/>
      <c r="B877" s="2"/>
      <c r="C877" s="2"/>
      <c r="D877" s="2"/>
      <c r="E877" s="2"/>
      <c r="F877" s="2"/>
      <c r="G877" s="2"/>
      <c r="H877" s="2"/>
    </row>
    <row r="878" spans="1:8" ht="16.5" x14ac:dyDescent="0.3">
      <c r="A878" s="2"/>
      <c r="B878" s="2"/>
      <c r="C878" s="2"/>
      <c r="D878" s="2"/>
      <c r="E878" s="2"/>
      <c r="F878" s="2"/>
      <c r="G878" s="2"/>
      <c r="H878" s="2"/>
    </row>
    <row r="879" spans="1:8" ht="16.5" x14ac:dyDescent="0.3">
      <c r="A879" s="2"/>
      <c r="B879" s="2"/>
      <c r="C879" s="2"/>
      <c r="D879" s="2"/>
      <c r="E879" s="2"/>
      <c r="F879" s="2"/>
      <c r="G879" s="2"/>
      <c r="H879" s="2"/>
    </row>
    <row r="880" spans="1:8" ht="16.5" x14ac:dyDescent="0.3">
      <c r="A880" s="2"/>
      <c r="B880" s="2"/>
      <c r="C880" s="2"/>
      <c r="D880" s="2"/>
      <c r="E880" s="2"/>
      <c r="F880" s="2"/>
      <c r="G880" s="2"/>
      <c r="H880" s="2"/>
    </row>
    <row r="881" spans="1:8" ht="16.5" x14ac:dyDescent="0.3">
      <c r="A881" s="2"/>
      <c r="B881" s="2"/>
      <c r="C881" s="2"/>
      <c r="D881" s="2"/>
      <c r="E881" s="2"/>
      <c r="F881" s="2"/>
      <c r="G881" s="2"/>
      <c r="H881" s="2"/>
    </row>
    <row r="882" spans="1:8" ht="16.5" x14ac:dyDescent="0.3">
      <c r="A882" s="2"/>
      <c r="B882" s="2"/>
      <c r="C882" s="2"/>
      <c r="D882" s="2"/>
      <c r="E882" s="2"/>
      <c r="F882" s="2"/>
      <c r="G882" s="2"/>
      <c r="H882" s="2"/>
    </row>
    <row r="883" spans="1:8" ht="16.5" x14ac:dyDescent="0.3">
      <c r="A883" s="2"/>
      <c r="B883" s="2"/>
      <c r="C883" s="2"/>
      <c r="D883" s="2"/>
      <c r="E883" s="2"/>
      <c r="F883" s="2"/>
      <c r="G883" s="2"/>
      <c r="H883" s="2"/>
    </row>
    <row r="884" spans="1:8" ht="16.5" x14ac:dyDescent="0.3">
      <c r="A884" s="2"/>
      <c r="B884" s="2"/>
      <c r="C884" s="2"/>
      <c r="D884" s="2"/>
      <c r="E884" s="2"/>
      <c r="F884" s="2"/>
      <c r="G884" s="2"/>
      <c r="H884" s="2"/>
    </row>
    <row r="885" spans="1:8" ht="16.5" x14ac:dyDescent="0.3">
      <c r="A885" s="2"/>
      <c r="B885" s="2"/>
      <c r="C885" s="2"/>
      <c r="D885" s="2"/>
      <c r="E885" s="2"/>
      <c r="F885" s="2"/>
      <c r="G885" s="2"/>
      <c r="H885" s="2"/>
    </row>
    <row r="886" spans="1:8" ht="16.5" x14ac:dyDescent="0.3">
      <c r="A886" s="2"/>
      <c r="B886" s="2"/>
      <c r="C886" s="2"/>
      <c r="D886" s="2"/>
      <c r="E886" s="2"/>
      <c r="F886" s="2"/>
      <c r="G886" s="2"/>
      <c r="H886" s="2"/>
    </row>
    <row r="887" spans="1:8" ht="16.5" x14ac:dyDescent="0.3">
      <c r="A887" s="2"/>
      <c r="B887" s="2"/>
      <c r="C887" s="2"/>
      <c r="D887" s="2"/>
      <c r="E887" s="2"/>
      <c r="F887" s="2"/>
      <c r="G887" s="2"/>
      <c r="H887" s="2"/>
    </row>
    <row r="888" spans="1:8" ht="16.5" x14ac:dyDescent="0.3">
      <c r="A888" s="2"/>
      <c r="B888" s="2"/>
      <c r="C888" s="2"/>
      <c r="D888" s="2"/>
      <c r="E888" s="2"/>
      <c r="F888" s="2"/>
      <c r="G888" s="2"/>
      <c r="H888" s="2"/>
    </row>
    <row r="889" spans="1:8" ht="16.5" x14ac:dyDescent="0.3">
      <c r="A889" s="2"/>
      <c r="B889" s="2"/>
      <c r="C889" s="2"/>
      <c r="D889" s="2"/>
      <c r="E889" s="2"/>
      <c r="F889" s="2"/>
      <c r="G889" s="2"/>
      <c r="H889" s="2"/>
    </row>
    <row r="890" spans="1:8" ht="16.5" x14ac:dyDescent="0.3">
      <c r="A890" s="2"/>
      <c r="B890" s="2"/>
      <c r="C890" s="2"/>
      <c r="D890" s="2"/>
      <c r="E890" s="2"/>
      <c r="F890" s="2"/>
      <c r="G890" s="2"/>
      <c r="H890" s="2"/>
    </row>
    <row r="891" spans="1:8" ht="16.5" x14ac:dyDescent="0.3">
      <c r="A891" s="2"/>
      <c r="B891" s="2"/>
      <c r="C891" s="2"/>
      <c r="D891" s="2"/>
      <c r="E891" s="2"/>
      <c r="F891" s="2"/>
      <c r="G891" s="2"/>
      <c r="H891" s="2"/>
    </row>
    <row r="892" spans="1:8" ht="16.5" x14ac:dyDescent="0.3">
      <c r="A892" s="2"/>
      <c r="B892" s="2"/>
      <c r="C892" s="2"/>
      <c r="D892" s="2"/>
      <c r="E892" s="2"/>
      <c r="F892" s="2"/>
      <c r="G892" s="2"/>
      <c r="H892" s="2"/>
    </row>
    <row r="893" spans="1:8" ht="16.5" x14ac:dyDescent="0.3">
      <c r="A893" s="2"/>
      <c r="B893" s="2"/>
      <c r="C893" s="2"/>
      <c r="D893" s="2"/>
      <c r="E893" s="2"/>
      <c r="F893" s="2"/>
      <c r="G893" s="2"/>
      <c r="H893" s="2"/>
    </row>
    <row r="894" spans="1:8" ht="16.5" x14ac:dyDescent="0.3">
      <c r="A894" s="2"/>
      <c r="B894" s="2"/>
      <c r="C894" s="2"/>
      <c r="D894" s="2"/>
      <c r="E894" s="2"/>
      <c r="F894" s="2"/>
      <c r="G894" s="2"/>
      <c r="H894" s="2"/>
    </row>
    <row r="895" spans="1:8" ht="16.5" x14ac:dyDescent="0.3">
      <c r="A895" s="2"/>
      <c r="B895" s="2"/>
      <c r="C895" s="2"/>
      <c r="D895" s="2"/>
      <c r="E895" s="2"/>
      <c r="F895" s="2"/>
      <c r="G895" s="2"/>
      <c r="H895" s="2"/>
    </row>
    <row r="896" spans="1:8" ht="16.5" x14ac:dyDescent="0.3">
      <c r="A896" s="2"/>
      <c r="B896" s="2"/>
      <c r="C896" s="2"/>
      <c r="D896" s="2"/>
      <c r="E896" s="2"/>
      <c r="F896" s="2"/>
      <c r="G896" s="2"/>
      <c r="H896" s="2"/>
    </row>
    <row r="897" spans="1:8" ht="16.5" x14ac:dyDescent="0.3">
      <c r="A897" s="2"/>
      <c r="B897" s="2"/>
      <c r="C897" s="2"/>
      <c r="D897" s="2"/>
      <c r="E897" s="2"/>
      <c r="F897" s="2"/>
      <c r="G897" s="2"/>
      <c r="H897" s="2"/>
    </row>
    <row r="898" spans="1:8" ht="16.5" x14ac:dyDescent="0.3">
      <c r="A898" s="2"/>
      <c r="B898" s="2"/>
      <c r="C898" s="2"/>
      <c r="D898" s="2"/>
      <c r="E898" s="2"/>
      <c r="F898" s="2"/>
      <c r="G898" s="2"/>
      <c r="H898" s="2"/>
    </row>
    <row r="899" spans="1:8" ht="16.5" x14ac:dyDescent="0.3">
      <c r="A899" s="2"/>
      <c r="B899" s="2"/>
      <c r="C899" s="2"/>
      <c r="D899" s="2"/>
      <c r="E899" s="2"/>
      <c r="F899" s="2"/>
      <c r="G899" s="2"/>
      <c r="H899" s="2"/>
    </row>
    <row r="900" spans="1:8" ht="16.5" x14ac:dyDescent="0.3">
      <c r="A900" s="2"/>
      <c r="B900" s="2"/>
      <c r="C900" s="2"/>
      <c r="D900" s="2"/>
      <c r="E900" s="2"/>
      <c r="F900" s="2"/>
      <c r="G900" s="2"/>
      <c r="H900" s="2"/>
    </row>
    <row r="901" spans="1:8" ht="16.5" x14ac:dyDescent="0.3">
      <c r="A901" s="2"/>
      <c r="B901" s="2"/>
      <c r="C901" s="2"/>
      <c r="D901" s="2"/>
      <c r="E901" s="2"/>
      <c r="F901" s="2"/>
      <c r="G901" s="2"/>
      <c r="H901" s="2"/>
    </row>
    <row r="902" spans="1:8" ht="16.5" x14ac:dyDescent="0.3">
      <c r="A902" s="2"/>
      <c r="B902" s="2"/>
      <c r="C902" s="2"/>
      <c r="D902" s="2"/>
      <c r="E902" s="2"/>
      <c r="F902" s="2"/>
      <c r="G902" s="2"/>
      <c r="H902" s="2"/>
    </row>
    <row r="903" spans="1:8" ht="16.5" x14ac:dyDescent="0.3">
      <c r="A903" s="2"/>
      <c r="B903" s="2"/>
      <c r="C903" s="2"/>
      <c r="D903" s="2"/>
      <c r="E903" s="2"/>
      <c r="F903" s="2"/>
      <c r="G903" s="2"/>
      <c r="H903" s="2"/>
    </row>
    <row r="904" spans="1:8" ht="16.5" x14ac:dyDescent="0.3">
      <c r="A904" s="2"/>
      <c r="B904" s="2"/>
      <c r="C904" s="2"/>
      <c r="D904" s="2"/>
      <c r="E904" s="2"/>
      <c r="F904" s="2"/>
      <c r="G904" s="2"/>
      <c r="H904" s="2"/>
    </row>
    <row r="905" spans="1:8" ht="16.5" x14ac:dyDescent="0.3">
      <c r="A905" s="2"/>
      <c r="B905" s="2"/>
      <c r="C905" s="2"/>
      <c r="D905" s="2"/>
      <c r="E905" s="2"/>
      <c r="F905" s="2"/>
      <c r="G905" s="2"/>
      <c r="H905" s="2"/>
    </row>
    <row r="906" spans="1:8" ht="16.5" x14ac:dyDescent="0.3">
      <c r="A906" s="2"/>
      <c r="B906" s="2"/>
      <c r="C906" s="2"/>
      <c r="D906" s="2"/>
      <c r="E906" s="2"/>
      <c r="F906" s="2"/>
      <c r="G906" s="2"/>
      <c r="H906" s="2"/>
    </row>
    <row r="907" spans="1:8" ht="16.5" x14ac:dyDescent="0.3">
      <c r="A907" s="2"/>
      <c r="B907" s="2"/>
      <c r="C907" s="2"/>
      <c r="D907" s="2"/>
      <c r="E907" s="2"/>
      <c r="F907" s="2"/>
      <c r="G907" s="2"/>
      <c r="H907" s="2"/>
    </row>
    <row r="908" spans="1:8" ht="16.5" x14ac:dyDescent="0.3">
      <c r="A908" s="2"/>
      <c r="B908" s="2"/>
      <c r="C908" s="2"/>
      <c r="D908" s="2"/>
      <c r="E908" s="2"/>
      <c r="F908" s="2"/>
      <c r="G908" s="2"/>
      <c r="H908" s="2"/>
    </row>
    <row r="909" spans="1:8" ht="16.5" x14ac:dyDescent="0.3">
      <c r="A909" s="2"/>
      <c r="B909" s="2"/>
      <c r="C909" s="2"/>
      <c r="D909" s="2"/>
      <c r="E909" s="2"/>
      <c r="F909" s="2"/>
      <c r="G909" s="2"/>
      <c r="H909" s="2"/>
    </row>
    <row r="910" spans="1:8" ht="16.5" x14ac:dyDescent="0.3">
      <c r="A910" s="2"/>
      <c r="B910" s="2"/>
      <c r="C910" s="2"/>
      <c r="D910" s="2"/>
      <c r="E910" s="2"/>
      <c r="F910" s="2"/>
      <c r="G910" s="2"/>
      <c r="H910" s="2"/>
    </row>
    <row r="911" spans="1:8" ht="16.5" x14ac:dyDescent="0.3">
      <c r="A911" s="2"/>
      <c r="B911" s="2"/>
      <c r="C911" s="2"/>
      <c r="D911" s="2"/>
      <c r="E911" s="2"/>
      <c r="F911" s="2"/>
      <c r="G911" s="2"/>
      <c r="H911" s="2"/>
    </row>
    <row r="912" spans="1:8" ht="16.5" x14ac:dyDescent="0.3">
      <c r="A912" s="2"/>
      <c r="B912" s="2"/>
      <c r="C912" s="2"/>
      <c r="D912" s="2"/>
      <c r="E912" s="2"/>
      <c r="F912" s="2"/>
      <c r="G912" s="2"/>
      <c r="H912" s="2"/>
    </row>
    <row r="913" spans="1:8" ht="16.5" x14ac:dyDescent="0.3">
      <c r="A913" s="2"/>
      <c r="B913" s="2"/>
      <c r="C913" s="2"/>
      <c r="D913" s="2"/>
      <c r="E913" s="2"/>
      <c r="F913" s="2"/>
      <c r="G913" s="2"/>
      <c r="H913" s="2"/>
    </row>
    <row r="914" spans="1:8" ht="16.5" x14ac:dyDescent="0.3">
      <c r="A914" s="2"/>
      <c r="B914" s="2"/>
      <c r="C914" s="2"/>
      <c r="D914" s="2"/>
      <c r="E914" s="2"/>
      <c r="F914" s="2"/>
      <c r="G914" s="2"/>
      <c r="H914" s="2"/>
    </row>
    <row r="915" spans="1:8" ht="16.5" x14ac:dyDescent="0.3">
      <c r="A915" s="2"/>
      <c r="B915" s="2"/>
      <c r="C915" s="2"/>
      <c r="D915" s="2"/>
      <c r="E915" s="2"/>
      <c r="F915" s="2"/>
      <c r="G915" s="2"/>
      <c r="H915" s="2"/>
    </row>
    <row r="916" spans="1:8" ht="16.5" x14ac:dyDescent="0.3">
      <c r="A916" s="2"/>
      <c r="B916" s="2"/>
      <c r="C916" s="2"/>
      <c r="D916" s="2"/>
      <c r="E916" s="2"/>
      <c r="F916" s="2"/>
      <c r="G916" s="2"/>
      <c r="H916" s="2"/>
    </row>
    <row r="917" spans="1:8" ht="16.5" x14ac:dyDescent="0.3">
      <c r="A917" s="2"/>
      <c r="B917" s="2"/>
      <c r="C917" s="2"/>
      <c r="D917" s="2"/>
      <c r="E917" s="2"/>
      <c r="F917" s="2"/>
      <c r="G917" s="2"/>
      <c r="H917" s="2"/>
    </row>
    <row r="918" spans="1:8" ht="16.5" x14ac:dyDescent="0.3">
      <c r="A918" s="2"/>
      <c r="B918" s="2"/>
      <c r="C918" s="2"/>
      <c r="D918" s="2"/>
      <c r="E918" s="2"/>
      <c r="F918" s="2"/>
      <c r="G918" s="2"/>
      <c r="H918" s="2"/>
    </row>
    <row r="919" spans="1:8" ht="16.5" x14ac:dyDescent="0.3">
      <c r="A919" s="2"/>
      <c r="B919" s="2"/>
      <c r="C919" s="2"/>
      <c r="D919" s="2"/>
      <c r="E919" s="2"/>
      <c r="F919" s="2"/>
      <c r="G919" s="2"/>
      <c r="H919" s="2"/>
    </row>
    <row r="920" spans="1:8" ht="16.5" x14ac:dyDescent="0.3">
      <c r="A920" s="2"/>
      <c r="B920" s="2"/>
      <c r="C920" s="2"/>
      <c r="D920" s="2"/>
      <c r="E920" s="2"/>
      <c r="F920" s="2"/>
      <c r="G920" s="2"/>
      <c r="H920" s="2"/>
    </row>
    <row r="921" spans="1:8" ht="16.5" x14ac:dyDescent="0.3">
      <c r="A921" s="2"/>
      <c r="B921" s="2"/>
      <c r="C921" s="2"/>
      <c r="D921" s="2"/>
      <c r="E921" s="2"/>
      <c r="F921" s="2"/>
      <c r="G921" s="2"/>
      <c r="H921" s="2"/>
    </row>
    <row r="922" spans="1:8" ht="16.5" x14ac:dyDescent="0.3">
      <c r="A922" s="2"/>
      <c r="B922" s="2"/>
      <c r="C922" s="2"/>
      <c r="D922" s="2"/>
      <c r="E922" s="2"/>
      <c r="F922" s="2"/>
      <c r="G922" s="2"/>
      <c r="H922" s="2"/>
    </row>
    <row r="923" spans="1:8" ht="16.5" x14ac:dyDescent="0.3">
      <c r="A923" s="2"/>
      <c r="B923" s="2"/>
      <c r="C923" s="2"/>
      <c r="D923" s="2"/>
      <c r="E923" s="2"/>
      <c r="F923" s="2"/>
      <c r="G923" s="2"/>
      <c r="H923" s="2"/>
    </row>
    <row r="924" spans="1:8" ht="16.5" x14ac:dyDescent="0.3">
      <c r="A924" s="2"/>
      <c r="B924" s="2"/>
      <c r="C924" s="2"/>
      <c r="D924" s="2"/>
      <c r="E924" s="2"/>
      <c r="F924" s="2"/>
      <c r="G924" s="2"/>
      <c r="H924" s="2"/>
    </row>
    <row r="925" spans="1:8" ht="16.5" x14ac:dyDescent="0.3">
      <c r="A925" s="2"/>
      <c r="B925" s="2"/>
      <c r="C925" s="2"/>
      <c r="D925" s="2"/>
      <c r="E925" s="2"/>
      <c r="F925" s="2"/>
      <c r="G925" s="2"/>
      <c r="H925" s="2"/>
    </row>
    <row r="926" spans="1:8" ht="16.5" x14ac:dyDescent="0.3">
      <c r="A926" s="2"/>
      <c r="B926" s="2"/>
      <c r="C926" s="2"/>
      <c r="D926" s="2"/>
      <c r="E926" s="2"/>
      <c r="F926" s="2"/>
      <c r="G926" s="2"/>
      <c r="H926" s="2"/>
    </row>
    <row r="927" spans="1:8" ht="16.5" x14ac:dyDescent="0.3">
      <c r="A927" s="2"/>
      <c r="B927" s="2"/>
      <c r="C927" s="2"/>
      <c r="D927" s="2"/>
      <c r="E927" s="2"/>
      <c r="F927" s="2"/>
      <c r="G927" s="2"/>
      <c r="H927" s="2"/>
    </row>
    <row r="928" spans="1:8" ht="16.5" x14ac:dyDescent="0.3">
      <c r="A928" s="2"/>
      <c r="B928" s="2"/>
      <c r="C928" s="2"/>
      <c r="D928" s="2"/>
      <c r="E928" s="2"/>
      <c r="F928" s="2"/>
      <c r="G928" s="2"/>
      <c r="H928" s="2"/>
    </row>
    <row r="929" spans="1:8" ht="16.5" x14ac:dyDescent="0.3">
      <c r="A929" s="2"/>
      <c r="B929" s="2"/>
      <c r="C929" s="2"/>
      <c r="D929" s="2"/>
      <c r="E929" s="2"/>
      <c r="F929" s="2"/>
      <c r="G929" s="2"/>
      <c r="H929" s="2"/>
    </row>
    <row r="930" spans="1:8" ht="16.5" x14ac:dyDescent="0.3">
      <c r="A930" s="2"/>
      <c r="B930" s="2"/>
      <c r="C930" s="2"/>
      <c r="D930" s="2"/>
      <c r="E930" s="2"/>
      <c r="F930" s="2"/>
      <c r="G930" s="2"/>
      <c r="H930" s="2"/>
    </row>
    <row r="931" spans="1:8" ht="16.5" x14ac:dyDescent="0.3">
      <c r="A931" s="2"/>
      <c r="B931" s="2"/>
      <c r="C931" s="2"/>
      <c r="D931" s="2"/>
      <c r="E931" s="2"/>
      <c r="F931" s="2"/>
      <c r="G931" s="2"/>
      <c r="H931" s="2"/>
    </row>
    <row r="932" spans="1:8" ht="16.5" x14ac:dyDescent="0.3">
      <c r="A932" s="2"/>
      <c r="B932" s="2"/>
      <c r="C932" s="2"/>
      <c r="D932" s="2"/>
      <c r="E932" s="2"/>
      <c r="F932" s="2"/>
      <c r="G932" s="2"/>
      <c r="H932" s="2"/>
    </row>
    <row r="933" spans="1:8" ht="16.5" x14ac:dyDescent="0.3">
      <c r="A933" s="2"/>
      <c r="B933" s="2"/>
      <c r="C933" s="2"/>
      <c r="D933" s="2"/>
      <c r="E933" s="2"/>
      <c r="F933" s="2"/>
      <c r="G933" s="2"/>
      <c r="H933" s="2"/>
    </row>
    <row r="934" spans="1:8" ht="16.5" x14ac:dyDescent="0.3">
      <c r="A934" s="2"/>
      <c r="B934" s="2"/>
      <c r="C934" s="2"/>
      <c r="D934" s="2"/>
      <c r="E934" s="2"/>
      <c r="F934" s="2"/>
      <c r="G934" s="2"/>
      <c r="H934" s="2"/>
    </row>
    <row r="935" spans="1:8" ht="16.5" x14ac:dyDescent="0.3">
      <c r="A935" s="2"/>
      <c r="B935" s="2"/>
      <c r="C935" s="2"/>
      <c r="D935" s="2"/>
      <c r="E935" s="2"/>
      <c r="F935" s="2"/>
      <c r="G935" s="2"/>
      <c r="H935" s="2"/>
    </row>
    <row r="936" spans="1:8" ht="16.5" x14ac:dyDescent="0.3">
      <c r="A936" s="2"/>
      <c r="B936" s="2"/>
      <c r="C936" s="2"/>
      <c r="D936" s="2"/>
      <c r="E936" s="2"/>
      <c r="F936" s="2"/>
      <c r="G936" s="2"/>
      <c r="H936" s="2"/>
    </row>
    <row r="937" spans="1:8" ht="16.5" x14ac:dyDescent="0.3">
      <c r="A937" s="2"/>
      <c r="B937" s="2"/>
      <c r="C937" s="2"/>
      <c r="D937" s="2"/>
      <c r="E937" s="2"/>
      <c r="F937" s="2"/>
      <c r="G937" s="2"/>
      <c r="H937" s="2"/>
    </row>
    <row r="938" spans="1:8" ht="16.5" x14ac:dyDescent="0.3">
      <c r="A938" s="2"/>
      <c r="B938" s="2"/>
      <c r="C938" s="2"/>
      <c r="D938" s="2"/>
      <c r="E938" s="2"/>
      <c r="F938" s="2"/>
      <c r="G938" s="2"/>
      <c r="H938" s="2"/>
    </row>
    <row r="939" spans="1:8" ht="16.5" x14ac:dyDescent="0.3">
      <c r="A939" s="2"/>
      <c r="B939" s="2"/>
      <c r="C939" s="2"/>
      <c r="D939" s="2"/>
      <c r="E939" s="2"/>
      <c r="F939" s="2"/>
      <c r="G939" s="2"/>
      <c r="H939" s="2"/>
    </row>
    <row r="940" spans="1:8" ht="16.5" x14ac:dyDescent="0.3">
      <c r="A940" s="2"/>
      <c r="B940" s="2"/>
      <c r="C940" s="2"/>
      <c r="D940" s="2"/>
      <c r="E940" s="2"/>
      <c r="F940" s="2"/>
      <c r="G940" s="2"/>
      <c r="H940" s="2"/>
    </row>
    <row r="941" spans="1:8" ht="16.5" x14ac:dyDescent="0.3">
      <c r="A941" s="2"/>
      <c r="B941" s="2"/>
      <c r="C941" s="2"/>
      <c r="D941" s="2"/>
      <c r="E941" s="2"/>
      <c r="F941" s="2"/>
      <c r="G941" s="2"/>
      <c r="H941" s="2"/>
    </row>
    <row r="942" spans="1:8" ht="16.5" x14ac:dyDescent="0.3">
      <c r="A942" s="2"/>
      <c r="B942" s="2"/>
      <c r="C942" s="2"/>
      <c r="D942" s="2"/>
      <c r="E942" s="2"/>
      <c r="F942" s="2"/>
      <c r="G942" s="2"/>
      <c r="H942" s="2"/>
    </row>
    <row r="943" spans="1:8" ht="16.5" x14ac:dyDescent="0.3">
      <c r="A943" s="2"/>
      <c r="B943" s="2"/>
      <c r="C943" s="2"/>
      <c r="D943" s="2"/>
      <c r="E943" s="2"/>
      <c r="F943" s="2"/>
      <c r="G943" s="2"/>
      <c r="H943" s="2"/>
    </row>
    <row r="944" spans="1:8" ht="16.5" x14ac:dyDescent="0.3">
      <c r="A944" s="2"/>
      <c r="B944" s="2"/>
      <c r="C944" s="2"/>
      <c r="D944" s="2"/>
      <c r="E944" s="2"/>
      <c r="F944" s="2"/>
      <c r="G944" s="2"/>
      <c r="H944" s="2"/>
    </row>
    <row r="945" spans="1:8" ht="16.5" x14ac:dyDescent="0.3">
      <c r="A945" s="2"/>
      <c r="B945" s="2"/>
      <c r="C945" s="2"/>
      <c r="D945" s="2"/>
      <c r="E945" s="2"/>
      <c r="F945" s="2"/>
      <c r="G945" s="2"/>
      <c r="H945" s="2"/>
    </row>
    <row r="946" spans="1:8" ht="16.5" x14ac:dyDescent="0.3">
      <c r="A946" s="2"/>
      <c r="B946" s="2"/>
      <c r="C946" s="2"/>
      <c r="D946" s="2"/>
      <c r="E946" s="2"/>
      <c r="F946" s="2"/>
      <c r="G946" s="2"/>
      <c r="H946" s="2"/>
    </row>
    <row r="947" spans="1:8" ht="16.5" x14ac:dyDescent="0.3">
      <c r="A947" s="2"/>
      <c r="B947" s="2"/>
      <c r="C947" s="2"/>
      <c r="D947" s="2"/>
      <c r="E947" s="2"/>
      <c r="F947" s="2"/>
      <c r="G947" s="2"/>
      <c r="H947" s="2"/>
    </row>
    <row r="948" spans="1:8" ht="16.5" x14ac:dyDescent="0.3">
      <c r="A948" s="2"/>
      <c r="B948" s="2"/>
      <c r="C948" s="2"/>
      <c r="D948" s="2"/>
      <c r="E948" s="2"/>
      <c r="F948" s="2"/>
      <c r="G948" s="2"/>
      <c r="H948" s="2"/>
    </row>
    <row r="949" spans="1:8" ht="16.5" x14ac:dyDescent="0.3">
      <c r="A949" s="2"/>
      <c r="B949" s="2"/>
      <c r="C949" s="2"/>
      <c r="D949" s="2"/>
      <c r="E949" s="2"/>
      <c r="F949" s="2"/>
      <c r="G949" s="2"/>
      <c r="H949" s="2"/>
    </row>
    <row r="950" spans="1:8" ht="16.5" x14ac:dyDescent="0.3">
      <c r="A950" s="2"/>
      <c r="B950" s="2"/>
      <c r="C950" s="2"/>
      <c r="D950" s="2"/>
      <c r="E950" s="2"/>
      <c r="F950" s="2"/>
      <c r="G950" s="2"/>
      <c r="H950" s="2"/>
    </row>
    <row r="951" spans="1:8" ht="16.5" x14ac:dyDescent="0.3">
      <c r="A951" s="2"/>
      <c r="B951" s="2"/>
      <c r="C951" s="2"/>
      <c r="D951" s="2"/>
      <c r="E951" s="2"/>
      <c r="F951" s="2"/>
      <c r="G951" s="2"/>
      <c r="H951" s="2"/>
    </row>
    <row r="952" spans="1:8" ht="16.5" x14ac:dyDescent="0.3">
      <c r="A952" s="2"/>
      <c r="B952" s="2"/>
      <c r="C952" s="2"/>
      <c r="D952" s="2"/>
      <c r="E952" s="2"/>
      <c r="F952" s="2"/>
      <c r="G952" s="2"/>
      <c r="H952" s="2"/>
    </row>
    <row r="953" spans="1:8" ht="16.5" x14ac:dyDescent="0.3">
      <c r="A953" s="2"/>
      <c r="B953" s="2"/>
      <c r="C953" s="2"/>
      <c r="D953" s="2"/>
      <c r="E953" s="2"/>
      <c r="F953" s="2"/>
      <c r="G953" s="2"/>
      <c r="H953" s="2"/>
    </row>
    <row r="954" spans="1:8" ht="16.5" x14ac:dyDescent="0.3">
      <c r="A954" s="2"/>
      <c r="B954" s="2"/>
      <c r="C954" s="2"/>
      <c r="D954" s="2"/>
      <c r="E954" s="2"/>
      <c r="F954" s="2"/>
      <c r="G954" s="2"/>
      <c r="H954" s="2"/>
    </row>
    <row r="955" spans="1:8" ht="16.5" x14ac:dyDescent="0.3">
      <c r="A955" s="2"/>
      <c r="B955" s="2"/>
      <c r="C955" s="2"/>
      <c r="D955" s="2"/>
      <c r="E955" s="2"/>
      <c r="F955" s="2"/>
      <c r="G955" s="2"/>
      <c r="H955" s="2"/>
    </row>
    <row r="956" spans="1:8" ht="16.5" x14ac:dyDescent="0.3">
      <c r="A956" s="2"/>
      <c r="B956" s="2"/>
      <c r="C956" s="2"/>
      <c r="D956" s="2"/>
      <c r="E956" s="2"/>
      <c r="F956" s="2"/>
      <c r="G956" s="2"/>
      <c r="H956" s="2"/>
    </row>
    <row r="957" spans="1:8" ht="16.5" x14ac:dyDescent="0.3">
      <c r="A957" s="2"/>
      <c r="B957" s="2"/>
      <c r="C957" s="2"/>
      <c r="D957" s="2"/>
      <c r="E957" s="2"/>
      <c r="F957" s="2"/>
      <c r="G957" s="2"/>
      <c r="H957" s="2"/>
    </row>
    <row r="958" spans="1:8" ht="16.5" x14ac:dyDescent="0.3">
      <c r="A958" s="2"/>
      <c r="B958" s="2"/>
      <c r="C958" s="2"/>
      <c r="D958" s="2"/>
      <c r="E958" s="2"/>
      <c r="F958" s="2"/>
      <c r="G958" s="2"/>
      <c r="H958" s="2"/>
    </row>
    <row r="959" spans="1:8" ht="16.5" x14ac:dyDescent="0.3">
      <c r="A959" s="2"/>
      <c r="B959" s="2"/>
      <c r="C959" s="2"/>
      <c r="D959" s="2"/>
      <c r="E959" s="2"/>
      <c r="F959" s="2"/>
      <c r="G959" s="2"/>
      <c r="H959" s="2"/>
    </row>
    <row r="960" spans="1:8" ht="16.5" x14ac:dyDescent="0.3">
      <c r="A960" s="2"/>
      <c r="B960" s="2"/>
      <c r="C960" s="2"/>
      <c r="D960" s="2"/>
      <c r="E960" s="2"/>
      <c r="F960" s="2"/>
      <c r="G960" s="2"/>
      <c r="H960" s="2"/>
    </row>
    <row r="961" spans="1:8" ht="16.5" x14ac:dyDescent="0.3">
      <c r="A961" s="2"/>
      <c r="B961" s="2"/>
      <c r="C961" s="2"/>
      <c r="D961" s="2"/>
      <c r="E961" s="2"/>
      <c r="F961" s="2"/>
      <c r="G961" s="2"/>
      <c r="H961" s="2"/>
    </row>
    <row r="962" spans="1:8" ht="16.5" x14ac:dyDescent="0.3">
      <c r="A962" s="2"/>
      <c r="B962" s="2"/>
      <c r="C962" s="2"/>
      <c r="D962" s="2"/>
      <c r="E962" s="2"/>
      <c r="F962" s="2"/>
      <c r="G962" s="2"/>
      <c r="H962" s="2"/>
    </row>
    <row r="963" spans="1:8" ht="16.5" x14ac:dyDescent="0.3">
      <c r="A963" s="2"/>
      <c r="B963" s="2"/>
      <c r="C963" s="2"/>
      <c r="D963" s="2"/>
      <c r="E963" s="2"/>
      <c r="F963" s="2"/>
      <c r="G963" s="2"/>
      <c r="H963" s="2"/>
    </row>
    <row r="964" spans="1:8" ht="16.5" x14ac:dyDescent="0.3">
      <c r="A964" s="2"/>
      <c r="B964" s="2"/>
      <c r="C964" s="2"/>
      <c r="D964" s="2"/>
      <c r="E964" s="2"/>
      <c r="F964" s="2"/>
      <c r="G964" s="2"/>
      <c r="H964" s="2"/>
    </row>
    <row r="965" spans="1:8" ht="16.5" x14ac:dyDescent="0.3">
      <c r="A965" s="2"/>
      <c r="B965" s="2"/>
      <c r="C965" s="2"/>
      <c r="D965" s="2"/>
      <c r="E965" s="2"/>
      <c r="F965" s="2"/>
      <c r="G965" s="2"/>
      <c r="H965" s="2"/>
    </row>
    <row r="966" spans="1:8" ht="16.5" x14ac:dyDescent="0.3">
      <c r="A966" s="2"/>
      <c r="B966" s="2"/>
      <c r="C966" s="2"/>
      <c r="D966" s="2"/>
      <c r="E966" s="2"/>
      <c r="F966" s="2"/>
      <c r="G966" s="2"/>
      <c r="H966" s="2"/>
    </row>
    <row r="967" spans="1:8" ht="16.5" x14ac:dyDescent="0.3">
      <c r="A967" s="2"/>
      <c r="B967" s="2"/>
      <c r="C967" s="2"/>
      <c r="D967" s="2"/>
      <c r="E967" s="2"/>
      <c r="F967" s="2"/>
      <c r="G967" s="2"/>
      <c r="H967" s="2"/>
    </row>
    <row r="968" spans="1:8" ht="16.5" x14ac:dyDescent="0.3">
      <c r="A968" s="2"/>
      <c r="B968" s="2"/>
      <c r="C968" s="2"/>
      <c r="D968" s="2"/>
      <c r="E968" s="2"/>
      <c r="F968" s="2"/>
      <c r="G968" s="2"/>
      <c r="H968" s="2"/>
    </row>
    <row r="969" spans="1:8" ht="16.5" x14ac:dyDescent="0.3">
      <c r="A969" s="2"/>
      <c r="B969" s="2"/>
      <c r="C969" s="2"/>
      <c r="D969" s="2"/>
      <c r="E969" s="2"/>
      <c r="F969" s="2"/>
      <c r="G969" s="2"/>
      <c r="H969" s="2"/>
    </row>
    <row r="970" spans="1:8" ht="16.5" x14ac:dyDescent="0.3">
      <c r="A970" s="2"/>
      <c r="B970" s="2"/>
      <c r="C970" s="2"/>
      <c r="D970" s="2"/>
      <c r="E970" s="2"/>
      <c r="F970" s="2"/>
      <c r="G970" s="2"/>
      <c r="H970" s="2"/>
    </row>
    <row r="971" spans="1:8" ht="16.5" x14ac:dyDescent="0.3">
      <c r="A971" s="2"/>
      <c r="B971" s="2"/>
      <c r="C971" s="2"/>
      <c r="D971" s="2"/>
      <c r="E971" s="2"/>
      <c r="F971" s="2"/>
      <c r="G971" s="2"/>
      <c r="H971" s="2"/>
    </row>
    <row r="972" spans="1:8" ht="16.5" x14ac:dyDescent="0.3">
      <c r="A972" s="2"/>
      <c r="B972" s="2"/>
      <c r="C972" s="2"/>
      <c r="D972" s="2"/>
      <c r="E972" s="2"/>
      <c r="F972" s="2"/>
      <c r="G972" s="2"/>
      <c r="H972" s="2"/>
    </row>
    <row r="973" spans="1:8" ht="16.5" x14ac:dyDescent="0.3">
      <c r="A973" s="2"/>
      <c r="B973" s="2"/>
      <c r="C973" s="2"/>
      <c r="D973" s="2"/>
      <c r="E973" s="2"/>
      <c r="F973" s="2"/>
      <c r="G973" s="2"/>
      <c r="H973" s="2"/>
    </row>
    <row r="974" spans="1:8" ht="16.5" x14ac:dyDescent="0.3">
      <c r="A974" s="2"/>
      <c r="B974" s="2"/>
      <c r="C974" s="2"/>
      <c r="D974" s="2"/>
      <c r="E974" s="2"/>
      <c r="F974" s="2"/>
      <c r="G974" s="2"/>
      <c r="H974" s="2"/>
    </row>
    <row r="975" spans="1:8" ht="16.5" x14ac:dyDescent="0.3">
      <c r="A975" s="2"/>
      <c r="B975" s="2"/>
      <c r="C975" s="2"/>
      <c r="D975" s="2"/>
      <c r="E975" s="2"/>
      <c r="F975" s="2"/>
      <c r="G975" s="2"/>
      <c r="H975" s="2"/>
    </row>
    <row r="976" spans="1:8" ht="16.5" x14ac:dyDescent="0.3">
      <c r="A976" s="2"/>
      <c r="B976" s="2"/>
      <c r="C976" s="2"/>
      <c r="D976" s="2"/>
      <c r="E976" s="2"/>
      <c r="F976" s="2"/>
      <c r="G976" s="2"/>
      <c r="H976" s="2"/>
    </row>
    <row r="977" spans="1:8" ht="16.5" x14ac:dyDescent="0.3">
      <c r="A977" s="2"/>
      <c r="B977" s="2"/>
      <c r="C977" s="2"/>
      <c r="D977" s="2"/>
      <c r="E977" s="2"/>
      <c r="F977" s="2"/>
      <c r="G977" s="2"/>
      <c r="H977" s="2"/>
    </row>
    <row r="978" spans="1:8" ht="16.5" x14ac:dyDescent="0.3">
      <c r="A978" s="2"/>
      <c r="B978" s="2"/>
      <c r="C978" s="2"/>
      <c r="D978" s="2"/>
      <c r="E978" s="2"/>
      <c r="F978" s="2"/>
      <c r="G978" s="2"/>
      <c r="H978" s="2"/>
    </row>
    <row r="979" spans="1:8" ht="16.5" x14ac:dyDescent="0.3">
      <c r="A979" s="2"/>
      <c r="B979" s="2"/>
      <c r="C979" s="2"/>
      <c r="D979" s="2"/>
      <c r="E979" s="2"/>
      <c r="F979" s="2"/>
      <c r="G979" s="2"/>
      <c r="H979" s="2"/>
    </row>
    <row r="980" spans="1:8" ht="16.5" x14ac:dyDescent="0.3">
      <c r="A980" s="2"/>
      <c r="B980" s="2"/>
      <c r="C980" s="2"/>
      <c r="D980" s="2"/>
      <c r="E980" s="2"/>
      <c r="F980" s="2"/>
      <c r="G980" s="2"/>
      <c r="H980" s="2"/>
    </row>
    <row r="981" spans="1:8" ht="16.5" x14ac:dyDescent="0.3">
      <c r="A981" s="2"/>
      <c r="B981" s="2"/>
      <c r="C981" s="2"/>
      <c r="D981" s="2"/>
      <c r="E981" s="2"/>
      <c r="F981" s="2"/>
      <c r="G981" s="2"/>
      <c r="H981" s="2"/>
    </row>
    <row r="982" spans="1:8" ht="16.5" x14ac:dyDescent="0.3">
      <c r="A982" s="2"/>
      <c r="B982" s="2"/>
      <c r="C982" s="2"/>
      <c r="D982" s="2"/>
      <c r="E982" s="2"/>
      <c r="F982" s="2"/>
      <c r="G982" s="2"/>
      <c r="H982" s="2"/>
    </row>
    <row r="983" spans="1:8" ht="16.5" x14ac:dyDescent="0.3">
      <c r="A983" s="2"/>
      <c r="B983" s="2"/>
      <c r="C983" s="2"/>
      <c r="D983" s="2"/>
      <c r="E983" s="2"/>
      <c r="F983" s="2"/>
      <c r="G983" s="2"/>
      <c r="H983" s="2"/>
    </row>
    <row r="984" spans="1:8" ht="16.5" x14ac:dyDescent="0.3">
      <c r="A984" s="2"/>
      <c r="B984" s="2"/>
      <c r="C984" s="2"/>
      <c r="D984" s="2"/>
      <c r="E984" s="2"/>
      <c r="F984" s="2"/>
      <c r="G984" s="2"/>
      <c r="H984" s="2"/>
    </row>
    <row r="985" spans="1:8" ht="16.5" x14ac:dyDescent="0.3">
      <c r="A985" s="2"/>
      <c r="B985" s="2"/>
      <c r="C985" s="2"/>
      <c r="D985" s="2"/>
      <c r="E985" s="2"/>
      <c r="F985" s="2"/>
      <c r="G985" s="2"/>
      <c r="H985" s="2"/>
    </row>
    <row r="986" spans="1:8" ht="16.5" x14ac:dyDescent="0.3">
      <c r="A986" s="2"/>
      <c r="B986" s="2"/>
      <c r="C986" s="2"/>
      <c r="D986" s="2"/>
      <c r="E986" s="2"/>
      <c r="F986" s="2"/>
      <c r="G986" s="2"/>
      <c r="H986" s="2"/>
    </row>
    <row r="987" spans="1:8" ht="16.5" x14ac:dyDescent="0.3">
      <c r="A987" s="2"/>
      <c r="B987" s="2"/>
      <c r="C987" s="2"/>
      <c r="D987" s="2"/>
      <c r="E987" s="2"/>
      <c r="F987" s="2"/>
      <c r="G987" s="2"/>
      <c r="H987" s="2"/>
    </row>
    <row r="988" spans="1:8" ht="16.5" x14ac:dyDescent="0.3">
      <c r="A988" s="2"/>
      <c r="B988" s="2"/>
      <c r="C988" s="2"/>
      <c r="D988" s="2"/>
      <c r="E988" s="2"/>
      <c r="F988" s="2"/>
      <c r="G988" s="2"/>
      <c r="H988" s="2"/>
    </row>
    <row r="989" spans="1:8" ht="16.5" x14ac:dyDescent="0.3">
      <c r="A989" s="2"/>
      <c r="B989" s="2"/>
      <c r="C989" s="2"/>
      <c r="D989" s="2"/>
      <c r="E989" s="2"/>
      <c r="F989" s="2"/>
      <c r="G989" s="2"/>
      <c r="H989" s="2"/>
    </row>
    <row r="990" spans="1:8" ht="16.5" x14ac:dyDescent="0.3">
      <c r="A990" s="2"/>
      <c r="B990" s="2"/>
      <c r="C990" s="2"/>
      <c r="D990" s="2"/>
      <c r="E990" s="2"/>
      <c r="F990" s="2"/>
      <c r="G990" s="2"/>
      <c r="H990" s="2"/>
    </row>
    <row r="991" spans="1:8" ht="16.5" x14ac:dyDescent="0.3">
      <c r="A991" s="2"/>
      <c r="B991" s="2"/>
      <c r="C991" s="2"/>
      <c r="D991" s="2"/>
      <c r="E991" s="2"/>
      <c r="F991" s="2"/>
      <c r="G991" s="2"/>
      <c r="H991" s="2"/>
    </row>
    <row r="992" spans="1:8" ht="16.5" x14ac:dyDescent="0.3">
      <c r="A992" s="2"/>
      <c r="B992" s="2"/>
      <c r="C992" s="2"/>
      <c r="D992" s="2"/>
      <c r="E992" s="2"/>
      <c r="F992" s="2"/>
      <c r="G992" s="2"/>
      <c r="H992" s="2"/>
    </row>
    <row r="993" spans="1:8" ht="16.5" x14ac:dyDescent="0.3">
      <c r="A993" s="2"/>
      <c r="B993" s="2"/>
      <c r="C993" s="2"/>
      <c r="D993" s="2"/>
      <c r="E993" s="2"/>
      <c r="F993" s="2"/>
      <c r="G993" s="2"/>
      <c r="H993" s="2"/>
    </row>
    <row r="994" spans="1:8" ht="16.5" x14ac:dyDescent="0.3">
      <c r="A994" s="2"/>
      <c r="B994" s="2"/>
      <c r="C994" s="2"/>
      <c r="D994" s="2"/>
      <c r="E994" s="2"/>
      <c r="F994" s="2"/>
      <c r="G994" s="2"/>
      <c r="H994" s="2"/>
    </row>
    <row r="995" spans="1:8" ht="16.5" x14ac:dyDescent="0.3">
      <c r="A995" s="2"/>
      <c r="B995" s="2"/>
      <c r="C995" s="2"/>
      <c r="D995" s="2"/>
      <c r="E995" s="2"/>
      <c r="F995" s="2"/>
      <c r="G995" s="2"/>
      <c r="H995" s="2"/>
    </row>
    <row r="996" spans="1:8" ht="16.5" x14ac:dyDescent="0.3">
      <c r="A996" s="2"/>
      <c r="B996" s="2"/>
      <c r="C996" s="2"/>
      <c r="D996" s="2"/>
      <c r="E996" s="2"/>
      <c r="F996" s="2"/>
      <c r="G996" s="2"/>
      <c r="H996" s="2"/>
    </row>
    <row r="997" spans="1:8" ht="16.5" x14ac:dyDescent="0.3">
      <c r="A997" s="2"/>
      <c r="B997" s="2"/>
      <c r="C997" s="2"/>
      <c r="D997" s="2"/>
      <c r="E997" s="2"/>
      <c r="F997" s="2"/>
      <c r="G997" s="2"/>
      <c r="H997" s="2"/>
    </row>
    <row r="998" spans="1:8" ht="16.5" x14ac:dyDescent="0.3">
      <c r="A998" s="2"/>
      <c r="B998" s="2"/>
      <c r="C998" s="2"/>
      <c r="D998" s="2"/>
      <c r="E998" s="2"/>
      <c r="F998" s="2"/>
      <c r="G998" s="2"/>
      <c r="H998" s="2"/>
    </row>
    <row r="999" spans="1:8" ht="16.5" x14ac:dyDescent="0.3">
      <c r="A999" s="2"/>
      <c r="B999" s="2"/>
      <c r="C999" s="2"/>
      <c r="D999" s="2"/>
      <c r="E999" s="2"/>
      <c r="F999" s="2"/>
      <c r="G999" s="2"/>
      <c r="H999" s="2"/>
    </row>
    <row r="1000" spans="1:8" ht="16.5" x14ac:dyDescent="0.3">
      <c r="A1000" s="2"/>
      <c r="B1000" s="2"/>
      <c r="C1000" s="2"/>
      <c r="D1000" s="2"/>
      <c r="E1000" s="2"/>
      <c r="F1000" s="2"/>
      <c r="G1000" s="2"/>
      <c r="H1000" s="2"/>
    </row>
  </sheetData>
  <mergeCells count="51">
    <mergeCell ref="E29:E31"/>
    <mergeCell ref="A34:A35"/>
    <mergeCell ref="A17:A18"/>
    <mergeCell ref="F34:F35"/>
    <mergeCell ref="H34:H35"/>
    <mergeCell ref="F27:F28"/>
    <mergeCell ref="C27:C28"/>
    <mergeCell ref="A29:A31"/>
    <mergeCell ref="B29:B31"/>
    <mergeCell ref="B34:B35"/>
    <mergeCell ref="C34:C35"/>
    <mergeCell ref="B27:B28"/>
    <mergeCell ref="H27:H28"/>
    <mergeCell ref="H29:H31"/>
    <mergeCell ref="D29:D31"/>
    <mergeCell ref="C29:C31"/>
    <mergeCell ref="F29:F31"/>
    <mergeCell ref="A1:H1"/>
    <mergeCell ref="F4:F5"/>
    <mergeCell ref="A4:A5"/>
    <mergeCell ref="B4:B5"/>
    <mergeCell ref="A23:A25"/>
    <mergeCell ref="A13:A15"/>
    <mergeCell ref="A7:A8"/>
    <mergeCell ref="A27:A28"/>
    <mergeCell ref="B23:B25"/>
    <mergeCell ref="C23:C25"/>
    <mergeCell ref="H23:H25"/>
    <mergeCell ref="F23:F25"/>
    <mergeCell ref="C4:C5"/>
    <mergeCell ref="H4:H5"/>
    <mergeCell ref="F7:F8"/>
    <mergeCell ref="A38:A39"/>
    <mergeCell ref="B38:B39"/>
    <mergeCell ref="B36:B37"/>
    <mergeCell ref="H38:H39"/>
    <mergeCell ref="H36:H37"/>
    <mergeCell ref="F36:F37"/>
    <mergeCell ref="C36:C37"/>
    <mergeCell ref="A36:A37"/>
    <mergeCell ref="G7:G8"/>
    <mergeCell ref="H7:H8"/>
    <mergeCell ref="B17:B18"/>
    <mergeCell ref="B7:B8"/>
    <mergeCell ref="C7:C8"/>
    <mergeCell ref="G17:G18"/>
    <mergeCell ref="E7:E8"/>
    <mergeCell ref="F13:F15"/>
    <mergeCell ref="D7:D8"/>
    <mergeCell ref="B13:B15"/>
    <mergeCell ref="C13:C15"/>
  </mergeCells>
  <hyperlinks>
    <hyperlink ref="E10" r:id="rId1" display="mailto:erin.kuhlman@parsons.com"/>
    <hyperlink ref="E12" r:id="rId2" display="mailto:contracting@alfoadia.com.sa"/>
    <hyperlink ref="E13" r:id="rId3" display="mailto:info@alarabia-schools.com"/>
    <hyperlink ref="E15" r:id="rId4" display="mailto:info@alsaghyir.com"/>
    <hyperlink ref="E16" r:id="rId5" display="mailto:hr.reception@kudu.com.sa"/>
    <hyperlink ref="E17" r:id="rId6" display="mailto:hr.reception@kudu.com.sa"/>
    <hyperlink ref="E18" r:id="rId7" display="mailto:customerinfo@alyusr.com.sa"/>
    <hyperlink ref="E19" r:id="rId8" display="mailto:ssc@alsubhiclinics.com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rightToLeft="1" tabSelected="1" zoomScale="60" zoomScaleNormal="60" workbookViewId="0">
      <selection activeCell="H4" sqref="H4"/>
    </sheetView>
  </sheetViews>
  <sheetFormatPr defaultColWidth="15.125" defaultRowHeight="15" customHeight="1" x14ac:dyDescent="0.2"/>
  <cols>
    <col min="1" max="1" width="6.125" style="67" customWidth="1"/>
    <col min="2" max="2" width="15.5" style="67" customWidth="1"/>
    <col min="3" max="3" width="35.5" style="67" customWidth="1"/>
    <col min="4" max="4" width="28.375" style="67" customWidth="1"/>
    <col min="5" max="5" width="29.375" style="67" customWidth="1"/>
    <col min="6" max="6" width="13.5" style="67" customWidth="1"/>
    <col min="7" max="7" width="11.5" style="67" customWidth="1"/>
    <col min="8" max="8" width="30.75" style="67" customWidth="1"/>
    <col min="9" max="9" width="36.25" style="67" customWidth="1"/>
    <col min="10" max="10" width="58.5" style="67" customWidth="1"/>
    <col min="11" max="16384" width="15.125" style="67"/>
  </cols>
  <sheetData>
    <row r="1" spans="1:10" ht="68.25" customHeight="1" thickTop="1" thickBot="1" x14ac:dyDescent="0.25">
      <c r="A1" s="174" t="s">
        <v>1433</v>
      </c>
      <c r="B1" s="175"/>
      <c r="C1" s="175"/>
      <c r="D1" s="175"/>
      <c r="E1" s="175"/>
      <c r="F1" s="175"/>
      <c r="G1" s="175"/>
      <c r="H1" s="175"/>
      <c r="I1" s="175"/>
      <c r="J1" s="176"/>
    </row>
    <row r="2" spans="1:10" ht="45.75" customHeight="1" thickTop="1" thickBot="1" x14ac:dyDescent="0.25">
      <c r="A2" s="68" t="s">
        <v>283</v>
      </c>
      <c r="B2" s="68" t="s">
        <v>284</v>
      </c>
      <c r="C2" s="68" t="s">
        <v>285</v>
      </c>
      <c r="D2" s="68" t="s">
        <v>286</v>
      </c>
      <c r="E2" s="68" t="s">
        <v>287</v>
      </c>
      <c r="F2" s="68" t="s">
        <v>288</v>
      </c>
      <c r="G2" s="68" t="s">
        <v>289</v>
      </c>
      <c r="H2" s="68" t="s">
        <v>290</v>
      </c>
      <c r="I2" s="68" t="s">
        <v>291</v>
      </c>
      <c r="J2" s="68" t="s">
        <v>292</v>
      </c>
    </row>
    <row r="3" spans="1:10" ht="30.75" customHeight="1" thickBot="1" x14ac:dyDescent="0.25">
      <c r="A3" s="69">
        <v>1</v>
      </c>
      <c r="B3" s="70">
        <v>566</v>
      </c>
      <c r="C3" s="70" t="s">
        <v>293</v>
      </c>
      <c r="D3" s="69" t="s">
        <v>294</v>
      </c>
      <c r="E3" s="71" t="str">
        <f>HYPERLINK("mailto:al-turrky@hotmail.com","al-turrky@hotmail.com")</f>
        <v>al-turrky@hotmail.com</v>
      </c>
      <c r="F3" s="177">
        <v>41939</v>
      </c>
      <c r="G3" s="72"/>
      <c r="H3" s="72"/>
      <c r="I3" s="73" t="s">
        <v>295</v>
      </c>
      <c r="J3" s="74" t="s">
        <v>296</v>
      </c>
    </row>
    <row r="4" spans="1:10" ht="30.75" customHeight="1" thickBot="1" x14ac:dyDescent="0.25">
      <c r="A4" s="69">
        <v>2</v>
      </c>
      <c r="B4" s="69">
        <v>486</v>
      </c>
      <c r="C4" s="69" t="s">
        <v>297</v>
      </c>
      <c r="D4" s="69" t="s">
        <v>294</v>
      </c>
      <c r="E4" s="75" t="str">
        <f>HYPERLINK("mailto:set2015@hotmail.com","set2015@hotmail.com")</f>
        <v>set2015@hotmail.com</v>
      </c>
      <c r="F4" s="173"/>
      <c r="G4" s="72"/>
      <c r="H4" s="72"/>
      <c r="I4" s="73" t="s">
        <v>295</v>
      </c>
      <c r="J4" s="69"/>
    </row>
    <row r="5" spans="1:10" ht="30.75" customHeight="1" thickBot="1" x14ac:dyDescent="0.25">
      <c r="A5" s="69">
        <v>3</v>
      </c>
      <c r="B5" s="70">
        <v>535</v>
      </c>
      <c r="C5" s="70" t="s">
        <v>298</v>
      </c>
      <c r="D5" s="69" t="s">
        <v>294</v>
      </c>
      <c r="E5" s="75" t="str">
        <f>HYPERLINK("mailto:yasser-jaber@hotmail.com","yasser-jaber@hotmail.com")</f>
        <v>yasser-jaber@hotmail.com</v>
      </c>
      <c r="F5" s="173"/>
      <c r="G5" s="69"/>
      <c r="H5" s="69"/>
      <c r="I5" s="73" t="s">
        <v>295</v>
      </c>
      <c r="J5" s="74" t="s">
        <v>296</v>
      </c>
    </row>
    <row r="6" spans="1:10" ht="30.75" customHeight="1" thickBot="1" x14ac:dyDescent="0.25">
      <c r="A6" s="69">
        <v>4</v>
      </c>
      <c r="B6" s="70">
        <v>379</v>
      </c>
      <c r="C6" s="70" t="s">
        <v>299</v>
      </c>
      <c r="D6" s="69" t="s">
        <v>294</v>
      </c>
      <c r="E6" s="76" t="str">
        <f>HYPERLINK("mailto:kroom_00@hotmail.com","kroom_00@hotmail.com")</f>
        <v>kroom_00@hotmail.com</v>
      </c>
      <c r="F6" s="173"/>
      <c r="G6" s="69"/>
      <c r="H6" s="69"/>
      <c r="I6" s="73" t="s">
        <v>295</v>
      </c>
      <c r="J6" s="74" t="s">
        <v>296</v>
      </c>
    </row>
    <row r="7" spans="1:10" ht="30.75" customHeight="1" thickBot="1" x14ac:dyDescent="0.25">
      <c r="A7" s="69">
        <v>5</v>
      </c>
      <c r="B7" s="70">
        <v>563</v>
      </c>
      <c r="C7" s="70" t="s">
        <v>300</v>
      </c>
      <c r="D7" s="69" t="s">
        <v>294</v>
      </c>
      <c r="E7" s="76" t="str">
        <f>HYPERLINK("mailto:A99972@gmail.com","A99972@gmail.com")</f>
        <v>A99972@gmail.com</v>
      </c>
      <c r="F7" s="173"/>
      <c r="G7" s="69"/>
      <c r="H7" s="69"/>
      <c r="I7" s="73" t="s">
        <v>295</v>
      </c>
      <c r="J7" s="74" t="s">
        <v>296</v>
      </c>
    </row>
    <row r="8" spans="1:10" ht="30.75" customHeight="1" thickBot="1" x14ac:dyDescent="0.25">
      <c r="A8" s="69">
        <v>6</v>
      </c>
      <c r="B8" s="69">
        <v>565</v>
      </c>
      <c r="C8" s="69" t="s">
        <v>301</v>
      </c>
      <c r="D8" s="69" t="s">
        <v>294</v>
      </c>
      <c r="E8" s="76" t="str">
        <f>HYPERLINK("mailto:nono9449@gmail.com","nono9449@gmail.com")</f>
        <v>nono9449@gmail.com</v>
      </c>
      <c r="F8" s="173"/>
      <c r="G8" s="69"/>
      <c r="H8" s="69"/>
      <c r="I8" s="73" t="s">
        <v>295</v>
      </c>
      <c r="J8" s="69"/>
    </row>
    <row r="9" spans="1:10" ht="30.75" customHeight="1" thickBot="1" x14ac:dyDescent="0.25">
      <c r="A9" s="69">
        <v>7</v>
      </c>
      <c r="B9" s="69">
        <v>567</v>
      </c>
      <c r="C9" s="69" t="s">
        <v>302</v>
      </c>
      <c r="D9" s="69" t="s">
        <v>294</v>
      </c>
      <c r="E9" s="71" t="str">
        <f>HYPERLINK("mailto:Make-dollar@hotmail.com","Make-dollar@hotmail.com")</f>
        <v>Make-dollar@hotmail.com</v>
      </c>
      <c r="F9" s="173"/>
      <c r="G9" s="69"/>
      <c r="H9" s="69"/>
      <c r="I9" s="73" t="s">
        <v>295</v>
      </c>
      <c r="J9" s="69"/>
    </row>
    <row r="10" spans="1:10" ht="18" customHeight="1" thickBot="1" x14ac:dyDescent="0.25">
      <c r="A10" s="77"/>
      <c r="B10" s="78"/>
      <c r="C10" s="78"/>
      <c r="D10" s="78"/>
      <c r="E10" s="78"/>
      <c r="F10" s="78"/>
      <c r="G10" s="78"/>
      <c r="H10" s="78"/>
      <c r="I10" s="77"/>
      <c r="J10" s="78"/>
    </row>
    <row r="11" spans="1:10" ht="36" customHeight="1" thickBot="1" x14ac:dyDescent="0.25">
      <c r="A11" s="69">
        <v>8</v>
      </c>
      <c r="B11" s="70">
        <v>540</v>
      </c>
      <c r="C11" s="70" t="s">
        <v>303</v>
      </c>
      <c r="D11" s="69" t="s">
        <v>304</v>
      </c>
      <c r="E11" s="76" t="str">
        <f>HYPERLINK("mailto:alfaten-00@windowslive.com","alfaten-00@windowslive.com")</f>
        <v>alfaten-00@windowslive.com</v>
      </c>
      <c r="F11" s="69"/>
      <c r="G11" s="69"/>
      <c r="H11" s="69"/>
      <c r="I11" s="73" t="s">
        <v>295</v>
      </c>
      <c r="J11" s="79" t="s">
        <v>296</v>
      </c>
    </row>
    <row r="12" spans="1:10" ht="36" customHeight="1" thickBot="1" x14ac:dyDescent="0.25">
      <c r="A12" s="69">
        <v>9</v>
      </c>
      <c r="B12" s="70">
        <v>367</v>
      </c>
      <c r="C12" s="70" t="s">
        <v>305</v>
      </c>
      <c r="D12" s="69" t="s">
        <v>304</v>
      </c>
      <c r="E12" s="76" t="str">
        <f>HYPERLINK("mailto:vip.2007@msn.com","vip.2007@msn.com")</f>
        <v>vip.2007@msn.com</v>
      </c>
      <c r="F12" s="69"/>
      <c r="G12" s="69"/>
      <c r="H12" s="69"/>
      <c r="I12" s="73" t="s">
        <v>295</v>
      </c>
      <c r="J12" s="74" t="s">
        <v>296</v>
      </c>
    </row>
    <row r="13" spans="1:10" ht="36" customHeight="1" thickBot="1" x14ac:dyDescent="0.25">
      <c r="A13" s="69">
        <v>10</v>
      </c>
      <c r="B13" s="70">
        <v>588</v>
      </c>
      <c r="C13" s="70" t="s">
        <v>306</v>
      </c>
      <c r="D13" s="69" t="s">
        <v>304</v>
      </c>
      <c r="E13" s="76" t="str">
        <f>HYPERLINK("mailto:zero_2003_110@hotmail.com","zero_2003_110@hotmail.com")</f>
        <v>zero_2003_110@hotmail.com</v>
      </c>
      <c r="F13" s="69"/>
      <c r="G13" s="69"/>
      <c r="H13" s="69"/>
      <c r="I13" s="73" t="s">
        <v>295</v>
      </c>
      <c r="J13" s="74" t="s">
        <v>296</v>
      </c>
    </row>
    <row r="14" spans="1:10" ht="13.5" customHeight="1" thickBot="1" x14ac:dyDescent="0.25">
      <c r="A14" s="78"/>
      <c r="B14" s="78"/>
      <c r="C14" s="78"/>
      <c r="D14" s="78"/>
      <c r="E14" s="78"/>
      <c r="F14" s="78"/>
      <c r="G14" s="78"/>
      <c r="H14" s="78"/>
      <c r="I14" s="78"/>
      <c r="J14" s="78"/>
    </row>
    <row r="15" spans="1:10" ht="36" customHeight="1" thickBot="1" x14ac:dyDescent="0.25">
      <c r="A15" s="69">
        <v>11</v>
      </c>
      <c r="B15" s="69">
        <v>591</v>
      </c>
      <c r="C15" s="69" t="s">
        <v>307</v>
      </c>
      <c r="D15" s="69" t="s">
        <v>308</v>
      </c>
      <c r="E15" s="76" t="str">
        <f>HYPERLINK("mailto:noonhwl@hotmail.com","noonhwl@hotmail.com")</f>
        <v>noonhwl@hotmail.com</v>
      </c>
      <c r="F15" s="69"/>
      <c r="G15" s="69"/>
      <c r="H15" s="69"/>
      <c r="I15" s="73" t="s">
        <v>295</v>
      </c>
      <c r="J15" s="80" t="s">
        <v>309</v>
      </c>
    </row>
    <row r="16" spans="1:10" ht="36" customHeight="1" thickBot="1" x14ac:dyDescent="0.25">
      <c r="A16" s="69">
        <v>12</v>
      </c>
      <c r="B16" s="70">
        <v>331</v>
      </c>
      <c r="C16" s="70" t="s">
        <v>310</v>
      </c>
      <c r="D16" s="69" t="s">
        <v>308</v>
      </c>
      <c r="E16" s="76" t="str">
        <f>HYPERLINK("mailto:saad_mm_66@hotmail.com","saad_mm_66@hotmail.com")</f>
        <v>saad_mm_66@hotmail.com</v>
      </c>
      <c r="F16" s="69"/>
      <c r="G16" s="69"/>
      <c r="H16" s="69"/>
      <c r="I16" s="73" t="s">
        <v>295</v>
      </c>
      <c r="J16" s="74" t="s">
        <v>296</v>
      </c>
    </row>
    <row r="17" spans="1:10" ht="36" hidden="1" customHeight="1" x14ac:dyDescent="0.2">
      <c r="A17" s="69">
        <v>13</v>
      </c>
      <c r="B17" s="69">
        <v>378</v>
      </c>
      <c r="C17" s="69" t="s">
        <v>311</v>
      </c>
      <c r="D17" s="69" t="s">
        <v>308</v>
      </c>
      <c r="E17" s="76" t="str">
        <f>HYPERLINK("mailto:teerf7@hotmail.com","teerf7@hotmail.com")</f>
        <v>teerf7@hotmail.com</v>
      </c>
      <c r="F17" s="69"/>
      <c r="G17" s="69"/>
      <c r="H17" s="69"/>
      <c r="I17" s="73" t="s">
        <v>295</v>
      </c>
      <c r="J17" s="69"/>
    </row>
    <row r="18" spans="1:10" ht="16.5" customHeight="1" thickBot="1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78"/>
    </row>
    <row r="19" spans="1:10" ht="36" customHeight="1" thickBot="1" x14ac:dyDescent="0.25">
      <c r="A19" s="69">
        <v>14</v>
      </c>
      <c r="B19" s="70">
        <v>586</v>
      </c>
      <c r="C19" s="70" t="s">
        <v>312</v>
      </c>
      <c r="D19" s="69" t="s">
        <v>313</v>
      </c>
      <c r="E19" s="76" t="str">
        <f>HYPERLINK("mailto:a0535232233@hotmail.com","a0535232233@hotmail.com")</f>
        <v>a0535232233@hotmail.com</v>
      </c>
      <c r="F19" s="69"/>
      <c r="G19" s="69"/>
      <c r="H19" s="69"/>
      <c r="I19" s="73" t="s">
        <v>295</v>
      </c>
      <c r="J19" s="74" t="s">
        <v>296</v>
      </c>
    </row>
    <row r="20" spans="1:10" ht="36" customHeight="1" thickBot="1" x14ac:dyDescent="0.25">
      <c r="A20" s="69">
        <v>15</v>
      </c>
      <c r="B20" s="70">
        <v>484</v>
      </c>
      <c r="C20" s="70" t="s">
        <v>314</v>
      </c>
      <c r="D20" s="69" t="s">
        <v>313</v>
      </c>
      <c r="E20" s="76" t="str">
        <f>HYPERLINK("mailto:aa911_55@hotmail.com","aa911_55@hotmail.com")</f>
        <v>aa911_55@hotmail.com</v>
      </c>
      <c r="F20" s="69"/>
      <c r="G20" s="69"/>
      <c r="H20" s="69"/>
      <c r="I20" s="73" t="s">
        <v>295</v>
      </c>
      <c r="J20" s="74" t="s">
        <v>296</v>
      </c>
    </row>
    <row r="21" spans="1:10" ht="36" customHeight="1" thickBot="1" x14ac:dyDescent="0.25">
      <c r="A21" s="69">
        <v>16</v>
      </c>
      <c r="B21" s="69">
        <v>609</v>
      </c>
      <c r="C21" s="69" t="s">
        <v>315</v>
      </c>
      <c r="D21" s="69" t="s">
        <v>313</v>
      </c>
      <c r="E21" s="71" t="str">
        <f>HYPERLINK("mailto:nrnora1234@gmail.com","nrnora1234@gmail.com")</f>
        <v>nrnora1234@gmail.com</v>
      </c>
      <c r="F21" s="69"/>
      <c r="G21" s="69"/>
      <c r="H21" s="69"/>
      <c r="I21" s="73" t="s">
        <v>295</v>
      </c>
      <c r="J21" s="69"/>
    </row>
    <row r="22" spans="1:10" ht="16.5" customHeight="1" thickBot="1" x14ac:dyDescent="0.25">
      <c r="A22" s="78"/>
      <c r="B22" s="78"/>
      <c r="C22" s="78"/>
      <c r="D22" s="78"/>
      <c r="E22" s="78"/>
      <c r="F22" s="78"/>
      <c r="G22" s="78"/>
      <c r="H22" s="78"/>
      <c r="I22" s="78"/>
      <c r="J22" s="78"/>
    </row>
    <row r="23" spans="1:10" ht="36" customHeight="1" thickBot="1" x14ac:dyDescent="0.25">
      <c r="A23" s="69">
        <v>17</v>
      </c>
      <c r="B23" s="70">
        <v>447</v>
      </c>
      <c r="C23" s="70" t="s">
        <v>316</v>
      </c>
      <c r="D23" s="69" t="s">
        <v>317</v>
      </c>
      <c r="E23" s="76" t="str">
        <f>HYPERLINK("mailto:munahii@hotmail.com","munahii@hotmail.com")</f>
        <v>munahii@hotmail.com</v>
      </c>
      <c r="F23" s="81">
        <v>41930</v>
      </c>
      <c r="G23" s="69"/>
      <c r="H23" s="69"/>
      <c r="I23" s="69" t="s">
        <v>63</v>
      </c>
      <c r="J23" s="74" t="s">
        <v>318</v>
      </c>
    </row>
    <row r="24" spans="1:10" ht="36" customHeight="1" thickBot="1" x14ac:dyDescent="0.25">
      <c r="A24" s="69">
        <v>18</v>
      </c>
      <c r="B24" s="70">
        <v>391</v>
      </c>
      <c r="C24" s="70" t="s">
        <v>319</v>
      </c>
      <c r="D24" s="69" t="s">
        <v>317</v>
      </c>
      <c r="E24" s="76" t="str">
        <f>HYPERLINK("mailto:abokadem126@gmail.com","abokadem126@gmail.com")</f>
        <v>abokadem126@gmail.com</v>
      </c>
      <c r="F24" s="81">
        <v>41930</v>
      </c>
      <c r="G24" s="69"/>
      <c r="H24" s="69"/>
      <c r="I24" s="69" t="s">
        <v>63</v>
      </c>
      <c r="J24" s="74" t="s">
        <v>318</v>
      </c>
    </row>
    <row r="25" spans="1:10" ht="36" customHeight="1" thickBot="1" x14ac:dyDescent="0.25">
      <c r="A25" s="69">
        <v>19</v>
      </c>
      <c r="B25" s="70">
        <v>444</v>
      </c>
      <c r="C25" s="70" t="s">
        <v>320</v>
      </c>
      <c r="D25" s="69" t="s">
        <v>317</v>
      </c>
      <c r="E25" s="76" t="str">
        <f>HYPERLINK("mailto:tr.t1416@hotmail.com","tr.t1416@hotmail.com")</f>
        <v>tr.t1416@hotmail.com</v>
      </c>
      <c r="F25" s="81">
        <v>41930</v>
      </c>
      <c r="G25" s="69"/>
      <c r="H25" s="69"/>
      <c r="I25" s="69" t="s">
        <v>63</v>
      </c>
      <c r="J25" s="74" t="s">
        <v>318</v>
      </c>
    </row>
    <row r="26" spans="1:10" ht="36" customHeight="1" thickBot="1" x14ac:dyDescent="0.25">
      <c r="A26" s="69">
        <v>20</v>
      </c>
      <c r="B26" s="70">
        <v>508</v>
      </c>
      <c r="C26" s="70" t="s">
        <v>321</v>
      </c>
      <c r="D26" s="69" t="s">
        <v>317</v>
      </c>
      <c r="E26" s="76" t="str">
        <f>HYPERLINK("mailto:epr.onaizah@gmail.com","epr.onaizah@gmail.com")</f>
        <v>epr.onaizah@gmail.com</v>
      </c>
      <c r="F26" s="81">
        <v>41930</v>
      </c>
      <c r="G26" s="69"/>
      <c r="H26" s="69"/>
      <c r="I26" s="69" t="s">
        <v>63</v>
      </c>
      <c r="J26" s="74" t="s">
        <v>318</v>
      </c>
    </row>
    <row r="27" spans="1:10" ht="36" customHeight="1" thickBot="1" x14ac:dyDescent="0.25">
      <c r="A27" s="69">
        <v>21</v>
      </c>
      <c r="B27" s="70">
        <v>516</v>
      </c>
      <c r="C27" s="70" t="s">
        <v>322</v>
      </c>
      <c r="D27" s="69" t="s">
        <v>317</v>
      </c>
      <c r="E27" s="76" t="str">
        <f>HYPERLINK("mailto:abdullahalmarzoug@gmail.com","abdullahalmarzoug@gmail.com")</f>
        <v>abdullahalmarzoug@gmail.com</v>
      </c>
      <c r="F27" s="81">
        <v>41930</v>
      </c>
      <c r="G27" s="69"/>
      <c r="H27" s="69"/>
      <c r="I27" s="69" t="s">
        <v>63</v>
      </c>
      <c r="J27" s="74" t="s">
        <v>318</v>
      </c>
    </row>
    <row r="28" spans="1:10" ht="18" customHeight="1" thickBot="1" x14ac:dyDescent="0.25">
      <c r="A28" s="78"/>
      <c r="B28" s="78"/>
      <c r="C28" s="78"/>
      <c r="D28" s="78"/>
      <c r="E28" s="78"/>
      <c r="F28" s="78"/>
      <c r="G28" s="78"/>
      <c r="H28" s="78"/>
      <c r="I28" s="78"/>
      <c r="J28" s="78"/>
    </row>
    <row r="29" spans="1:10" ht="36" customHeight="1" thickBot="1" x14ac:dyDescent="0.25">
      <c r="A29" s="69">
        <v>22</v>
      </c>
      <c r="B29" s="69">
        <v>158</v>
      </c>
      <c r="C29" s="69" t="s">
        <v>323</v>
      </c>
      <c r="D29" s="69" t="s">
        <v>317</v>
      </c>
      <c r="E29" s="76" t="str">
        <f>HYPERLINK("mailto:samoalsh@hotmail.com","samoalsh@hotmail.com")</f>
        <v>samoalsh@hotmail.com</v>
      </c>
      <c r="F29" s="81">
        <v>41930</v>
      </c>
      <c r="G29" s="69"/>
      <c r="H29" s="69"/>
      <c r="I29" s="69" t="s">
        <v>73</v>
      </c>
      <c r="J29" s="69"/>
    </row>
    <row r="30" spans="1:10" ht="36" customHeight="1" thickBot="1" x14ac:dyDescent="0.25">
      <c r="A30" s="69">
        <v>23</v>
      </c>
      <c r="B30" s="82">
        <v>159</v>
      </c>
      <c r="C30" s="82" t="s">
        <v>324</v>
      </c>
      <c r="D30" s="82" t="s">
        <v>317</v>
      </c>
      <c r="E30" s="83" t="str">
        <f>HYPERLINK("mailto:waeeeenk@hotmail.com","waeeeenk@hotmail.com")</f>
        <v>waeeeenk@hotmail.com</v>
      </c>
      <c r="F30" s="84">
        <v>41930</v>
      </c>
      <c r="G30" s="82"/>
      <c r="H30" s="82"/>
      <c r="I30" s="82" t="s">
        <v>73</v>
      </c>
      <c r="J30" s="82" t="s">
        <v>325</v>
      </c>
    </row>
    <row r="31" spans="1:10" ht="36" customHeight="1" thickBot="1" x14ac:dyDescent="0.25">
      <c r="A31" s="69">
        <v>24</v>
      </c>
      <c r="B31" s="70">
        <v>526</v>
      </c>
      <c r="C31" s="70" t="s">
        <v>326</v>
      </c>
      <c r="D31" s="69" t="s">
        <v>317</v>
      </c>
      <c r="E31" s="76" t="str">
        <f>HYPERLINK("mailto:At7ada_666@hotmail.com","At7ada_666@hotmail.com")</f>
        <v>At7ada_666@hotmail.com</v>
      </c>
      <c r="F31" s="81">
        <v>41930</v>
      </c>
      <c r="G31" s="69"/>
      <c r="H31" s="69"/>
      <c r="I31" s="69" t="s">
        <v>73</v>
      </c>
      <c r="J31" s="74" t="s">
        <v>318</v>
      </c>
    </row>
    <row r="32" spans="1:10" ht="36" customHeight="1" thickBot="1" x14ac:dyDescent="0.25">
      <c r="A32" s="69">
        <v>25</v>
      </c>
      <c r="B32" s="69">
        <v>553</v>
      </c>
      <c r="C32" s="69" t="s">
        <v>327</v>
      </c>
      <c r="D32" s="69" t="s">
        <v>317</v>
      </c>
      <c r="E32" s="76" t="str">
        <f>HYPERLINK("mailto:ashwag22ksu@hotmail.com","ashwag22ksu@hotmail.com")</f>
        <v>ashwag22ksu@hotmail.com</v>
      </c>
      <c r="F32" s="81">
        <v>41930</v>
      </c>
      <c r="G32" s="69"/>
      <c r="H32" s="69"/>
      <c r="I32" s="69" t="s">
        <v>73</v>
      </c>
      <c r="J32" s="69"/>
    </row>
    <row r="33" spans="1:10" ht="36" customHeight="1" thickBot="1" x14ac:dyDescent="0.25">
      <c r="A33" s="69">
        <v>26</v>
      </c>
      <c r="B33" s="69">
        <v>576</v>
      </c>
      <c r="C33" s="69" t="s">
        <v>328</v>
      </c>
      <c r="D33" s="69" t="s">
        <v>317</v>
      </c>
      <c r="E33" s="76" t="str">
        <f>HYPERLINK("mailto:rayan150@gmail.com","rayan150@gmail.com")</f>
        <v>rayan150@gmail.com</v>
      </c>
      <c r="F33" s="81">
        <v>41930</v>
      </c>
      <c r="G33" s="69"/>
      <c r="H33" s="69"/>
      <c r="I33" s="69" t="s">
        <v>73</v>
      </c>
      <c r="J33" s="85" t="s">
        <v>329</v>
      </c>
    </row>
    <row r="34" spans="1:10" ht="17.25" customHeight="1" thickBot="1" x14ac:dyDescent="0.25">
      <c r="A34" s="78"/>
      <c r="B34" s="78"/>
      <c r="C34" s="78"/>
      <c r="D34" s="78"/>
      <c r="E34" s="86"/>
      <c r="F34" s="87"/>
      <c r="G34" s="78"/>
      <c r="H34" s="78"/>
      <c r="I34" s="78"/>
      <c r="J34" s="78"/>
    </row>
    <row r="35" spans="1:10" ht="36" customHeight="1" thickBot="1" x14ac:dyDescent="0.25">
      <c r="A35" s="69">
        <v>27</v>
      </c>
      <c r="B35" s="69">
        <v>154</v>
      </c>
      <c r="C35" s="69" t="s">
        <v>330</v>
      </c>
      <c r="D35" s="69" t="s">
        <v>317</v>
      </c>
      <c r="E35" s="76" t="str">
        <f>HYPERLINK("mailto:dolydolydza@gmail.com","dolydolydza@gmail.com")</f>
        <v>dolydolydza@gmail.com</v>
      </c>
      <c r="F35" s="81">
        <v>41930</v>
      </c>
      <c r="G35" s="69"/>
      <c r="H35" s="69"/>
      <c r="I35" s="69" t="s">
        <v>76</v>
      </c>
      <c r="J35" s="69"/>
    </row>
    <row r="36" spans="1:10" ht="36" customHeight="1" thickBot="1" x14ac:dyDescent="0.25">
      <c r="A36" s="69">
        <v>28</v>
      </c>
      <c r="B36" s="69">
        <v>155</v>
      </c>
      <c r="C36" s="69" t="s">
        <v>331</v>
      </c>
      <c r="D36" s="69" t="s">
        <v>317</v>
      </c>
      <c r="E36" s="76" t="str">
        <f>HYPERLINK("mailto:112233sm77@gmil.com","112233sm77@gmil.com")</f>
        <v>112233sm77@gmil.com</v>
      </c>
      <c r="F36" s="81">
        <v>41930</v>
      </c>
      <c r="G36" s="69"/>
      <c r="H36" s="69"/>
      <c r="I36" s="69" t="s">
        <v>76</v>
      </c>
      <c r="J36" s="69"/>
    </row>
    <row r="37" spans="1:10" ht="36" customHeight="1" thickBot="1" x14ac:dyDescent="0.25">
      <c r="A37" s="69">
        <v>29</v>
      </c>
      <c r="B37" s="70">
        <v>506</v>
      </c>
      <c r="C37" s="70" t="s">
        <v>332</v>
      </c>
      <c r="D37" s="69" t="s">
        <v>317</v>
      </c>
      <c r="E37" s="76" t="str">
        <f>HYPERLINK("mailto:iloneu@hotmail.com","iloneu@hotmail.com")</f>
        <v>iloneu@hotmail.com</v>
      </c>
      <c r="F37" s="81">
        <v>41930</v>
      </c>
      <c r="G37" s="69"/>
      <c r="H37" s="69"/>
      <c r="I37" s="69" t="s">
        <v>76</v>
      </c>
      <c r="J37" s="74" t="s">
        <v>318</v>
      </c>
    </row>
    <row r="38" spans="1:10" ht="36" customHeight="1" thickBot="1" x14ac:dyDescent="0.25">
      <c r="A38" s="69">
        <v>30</v>
      </c>
      <c r="B38" s="70">
        <v>527</v>
      </c>
      <c r="C38" s="70" t="s">
        <v>333</v>
      </c>
      <c r="D38" s="69" t="s">
        <v>317</v>
      </c>
      <c r="E38" s="76" t="str">
        <f>HYPERLINK("mailto:kkllloo@outlook.sa","kkllloo@outlook.sa")</f>
        <v>kkllloo@outlook.sa</v>
      </c>
      <c r="F38" s="81">
        <v>41930</v>
      </c>
      <c r="G38" s="69"/>
      <c r="H38" s="69"/>
      <c r="I38" s="69" t="s">
        <v>76</v>
      </c>
      <c r="J38" s="74" t="s">
        <v>318</v>
      </c>
    </row>
    <row r="39" spans="1:10" ht="36" customHeight="1" thickBot="1" x14ac:dyDescent="0.25">
      <c r="A39" s="69">
        <v>31</v>
      </c>
      <c r="B39" s="70">
        <v>557</v>
      </c>
      <c r="C39" s="70" t="s">
        <v>312</v>
      </c>
      <c r="D39" s="69" t="s">
        <v>317</v>
      </c>
      <c r="E39" s="76" t="str">
        <f>HYPERLINK("mailto:azooz9112@example.com","azooz9112@example.com")</f>
        <v>azooz9112@example.com</v>
      </c>
      <c r="F39" s="81">
        <v>41930</v>
      </c>
      <c r="G39" s="69"/>
      <c r="H39" s="69"/>
      <c r="I39" s="69" t="s">
        <v>76</v>
      </c>
      <c r="J39" s="74" t="s">
        <v>318</v>
      </c>
    </row>
    <row r="40" spans="1:10" ht="36" customHeight="1" thickBot="1" x14ac:dyDescent="0.25">
      <c r="A40" s="69">
        <v>32</v>
      </c>
      <c r="B40" s="70">
        <v>555</v>
      </c>
      <c r="C40" s="70" t="s">
        <v>334</v>
      </c>
      <c r="D40" s="69" t="s">
        <v>317</v>
      </c>
      <c r="E40" s="76" t="str">
        <f>HYPERLINK("mailto:aa_36_36@hotmail.com","aa_36_36@hotmail.com")</f>
        <v>aa_36_36@hotmail.com</v>
      </c>
      <c r="F40" s="81">
        <v>41930</v>
      </c>
      <c r="G40" s="69"/>
      <c r="H40" s="69"/>
      <c r="I40" s="69" t="s">
        <v>76</v>
      </c>
      <c r="J40" s="74" t="s">
        <v>318</v>
      </c>
    </row>
    <row r="41" spans="1:10" ht="36" customHeight="1" thickBot="1" x14ac:dyDescent="0.25">
      <c r="A41" s="69">
        <v>33</v>
      </c>
      <c r="B41" s="70">
        <v>551</v>
      </c>
      <c r="C41" s="70" t="s">
        <v>335</v>
      </c>
      <c r="D41" s="69" t="s">
        <v>317</v>
      </c>
      <c r="E41" s="76" t="str">
        <f>HYPERLINK("mailto:naif20011@hotmail.com","naif20011@hotmail.com")</f>
        <v>naif20011@hotmail.com</v>
      </c>
      <c r="F41" s="81">
        <v>41930</v>
      </c>
      <c r="G41" s="69"/>
      <c r="H41" s="69"/>
      <c r="I41" s="69" t="s">
        <v>76</v>
      </c>
      <c r="J41" s="74" t="s">
        <v>318</v>
      </c>
    </row>
    <row r="42" spans="1:10" ht="14.25" customHeight="1" thickBot="1" x14ac:dyDescent="0.25">
      <c r="A42" s="78"/>
      <c r="B42" s="78"/>
      <c r="C42" s="78"/>
      <c r="D42" s="78"/>
      <c r="E42" s="78"/>
      <c r="F42" s="78"/>
      <c r="G42" s="78"/>
      <c r="H42" s="78"/>
      <c r="I42" s="78"/>
      <c r="J42" s="78"/>
    </row>
    <row r="43" spans="1:10" ht="60.75" customHeight="1" thickBot="1" x14ac:dyDescent="0.25">
      <c r="A43" s="125">
        <v>34</v>
      </c>
      <c r="B43" s="69">
        <v>340</v>
      </c>
      <c r="C43" s="69" t="s">
        <v>336</v>
      </c>
      <c r="D43" s="88" t="s">
        <v>337</v>
      </c>
      <c r="E43" s="76" t="str">
        <f>HYPERLINK("mailto:saadsaad492@yahoo.com","saadsaad492@yahoo.com")</f>
        <v>saadsaad492@yahoo.com</v>
      </c>
      <c r="F43" s="81">
        <v>41931</v>
      </c>
      <c r="G43" s="89" t="s">
        <v>338</v>
      </c>
      <c r="H43" s="90" t="s">
        <v>339</v>
      </c>
      <c r="I43" s="69" t="s">
        <v>79</v>
      </c>
      <c r="J43" s="91"/>
    </row>
    <row r="44" spans="1:10" ht="36" customHeight="1" thickBot="1" x14ac:dyDescent="0.25">
      <c r="A44" s="125">
        <v>35</v>
      </c>
      <c r="B44" s="92">
        <v>363</v>
      </c>
      <c r="C44" s="92" t="s">
        <v>340</v>
      </c>
      <c r="D44" s="92" t="s">
        <v>337</v>
      </c>
      <c r="E44" s="93" t="str">
        <f>HYPERLINK("mailto:AlgebreenSultan@gmail.com","AlgebreenSultan@gmail.com")</f>
        <v>AlgebreenSultan@gmail.com</v>
      </c>
      <c r="F44" s="94">
        <v>41931</v>
      </c>
      <c r="G44" s="92"/>
      <c r="H44" s="92"/>
      <c r="I44" s="92" t="s">
        <v>79</v>
      </c>
      <c r="J44" s="92"/>
    </row>
    <row r="45" spans="1:10" ht="36" customHeight="1" thickBot="1" x14ac:dyDescent="0.25">
      <c r="A45" s="125">
        <v>36</v>
      </c>
      <c r="B45" s="92">
        <v>350</v>
      </c>
      <c r="C45" s="92" t="s">
        <v>341</v>
      </c>
      <c r="D45" s="92" t="s">
        <v>337</v>
      </c>
      <c r="E45" s="93" t="str">
        <f>HYPERLINK("mailto:troook_123@hotmail.com","troook_123@hotmail.com")</f>
        <v>troook_123@hotmail.com</v>
      </c>
      <c r="F45" s="94">
        <v>41931</v>
      </c>
      <c r="G45" s="92"/>
      <c r="H45" s="92"/>
      <c r="I45" s="92" t="s">
        <v>79</v>
      </c>
      <c r="J45" s="92"/>
    </row>
    <row r="46" spans="1:10" ht="36" customHeight="1" thickBot="1" x14ac:dyDescent="0.25">
      <c r="A46" s="125">
        <v>37</v>
      </c>
      <c r="B46" s="92">
        <v>365</v>
      </c>
      <c r="C46" s="92" t="s">
        <v>342</v>
      </c>
      <c r="D46" s="92" t="s">
        <v>337</v>
      </c>
      <c r="E46" s="93" t="str">
        <f>HYPERLINK("mailto:m.s.a.400@hotmail.com","m.s.a.400@hotmail.com")</f>
        <v>m.s.a.400@hotmail.com</v>
      </c>
      <c r="F46" s="94">
        <v>41931</v>
      </c>
      <c r="G46" s="92"/>
      <c r="H46" s="92"/>
      <c r="I46" s="92" t="s">
        <v>79</v>
      </c>
      <c r="J46" s="92"/>
    </row>
    <row r="47" spans="1:10" ht="36" customHeight="1" thickBot="1" x14ac:dyDescent="0.25">
      <c r="A47" s="125">
        <v>38</v>
      </c>
      <c r="B47" s="92">
        <v>362</v>
      </c>
      <c r="C47" s="92" t="s">
        <v>343</v>
      </c>
      <c r="D47" s="92" t="s">
        <v>337</v>
      </c>
      <c r="E47" s="93" t="str">
        <f>HYPERLINK("mailto:monther_15@hotmail.com","monther_15@hotmail.com")</f>
        <v>monther_15@hotmail.com</v>
      </c>
      <c r="F47" s="94">
        <v>41931</v>
      </c>
      <c r="G47" s="92"/>
      <c r="H47" s="92"/>
      <c r="I47" s="92" t="s">
        <v>79</v>
      </c>
      <c r="J47" s="92"/>
    </row>
    <row r="48" spans="1:10" ht="63" customHeight="1" thickBot="1" x14ac:dyDescent="0.25">
      <c r="A48" s="125">
        <v>39</v>
      </c>
      <c r="B48" s="69">
        <v>594</v>
      </c>
      <c r="C48" s="69" t="s">
        <v>344</v>
      </c>
      <c r="D48" s="95" t="s">
        <v>345</v>
      </c>
      <c r="E48" s="76" t="str">
        <f>HYPERLINK("mailto:omrno0o@hotmail.com","omrno0o@hotmail.com")</f>
        <v>omrno0o@hotmail.com</v>
      </c>
      <c r="F48" s="81">
        <v>41931</v>
      </c>
      <c r="G48" s="89" t="s">
        <v>338</v>
      </c>
      <c r="H48" s="69"/>
      <c r="I48" s="69" t="s">
        <v>79</v>
      </c>
      <c r="J48" s="91"/>
    </row>
    <row r="49" spans="1:10" ht="36" customHeight="1" thickBot="1" x14ac:dyDescent="0.25">
      <c r="A49" s="69">
        <v>40</v>
      </c>
      <c r="B49" s="69">
        <v>536</v>
      </c>
      <c r="C49" s="69" t="s">
        <v>346</v>
      </c>
      <c r="D49" s="95" t="s">
        <v>345</v>
      </c>
      <c r="E49" s="76" t="str">
        <f>HYPERLINK("mailto:lazo11rd@hotmail.com","lazo11rd@hotmail.com")</f>
        <v>lazo11rd@hotmail.com</v>
      </c>
      <c r="F49" s="81">
        <v>41931</v>
      </c>
      <c r="G49" s="69"/>
      <c r="H49" s="69"/>
      <c r="I49" s="69" t="s">
        <v>79</v>
      </c>
      <c r="J49" s="69"/>
    </row>
    <row r="50" spans="1:10" ht="36" customHeight="1" thickBot="1" x14ac:dyDescent="0.25">
      <c r="A50" s="69">
        <v>41</v>
      </c>
      <c r="B50" s="69">
        <v>592</v>
      </c>
      <c r="C50" s="69" t="s">
        <v>347</v>
      </c>
      <c r="D50" s="95" t="s">
        <v>345</v>
      </c>
      <c r="E50" s="76" t="str">
        <f>HYPERLINK("mailto:7aneen1234@gmail.com","7aneen1234@gmail.com")</f>
        <v>7aneen1234@gmail.com</v>
      </c>
      <c r="F50" s="81">
        <v>41931</v>
      </c>
      <c r="G50" s="69"/>
      <c r="H50" s="69"/>
      <c r="I50" s="69" t="s">
        <v>79</v>
      </c>
      <c r="J50" s="69"/>
    </row>
    <row r="51" spans="1:10" ht="36" customHeight="1" thickBot="1" x14ac:dyDescent="0.25">
      <c r="A51" s="69">
        <v>42</v>
      </c>
      <c r="B51" s="69">
        <v>595</v>
      </c>
      <c r="C51" s="69" t="s">
        <v>348</v>
      </c>
      <c r="D51" s="95" t="s">
        <v>345</v>
      </c>
      <c r="E51" s="76" t="str">
        <f>HYPERLINK("mailto:aalgoory@hotmail.com","aalgoory@hotmail.com")</f>
        <v>aalgoory@hotmail.com</v>
      </c>
      <c r="F51" s="81">
        <v>41931</v>
      </c>
      <c r="G51" s="69"/>
      <c r="H51" s="69"/>
      <c r="I51" s="69" t="s">
        <v>79</v>
      </c>
      <c r="J51" s="69"/>
    </row>
    <row r="52" spans="1:10" ht="36" customHeight="1" thickBot="1" x14ac:dyDescent="0.25">
      <c r="A52" s="69">
        <v>43</v>
      </c>
      <c r="B52" s="69">
        <v>574</v>
      </c>
      <c r="C52" s="69" t="s">
        <v>349</v>
      </c>
      <c r="D52" s="95" t="s">
        <v>345</v>
      </c>
      <c r="E52" s="76" t="str">
        <f>HYPERLINK("mailto:lttifh@gmail.com","lttifh@gmail.com")</f>
        <v>lttifh@gmail.com</v>
      </c>
      <c r="F52" s="81">
        <v>41931</v>
      </c>
      <c r="G52" s="69"/>
      <c r="H52" s="69"/>
      <c r="I52" s="69" t="s">
        <v>79</v>
      </c>
      <c r="J52" s="69"/>
    </row>
    <row r="53" spans="1:10" ht="13.5" customHeight="1" thickBot="1" x14ac:dyDescent="0.25">
      <c r="A53" s="78"/>
      <c r="B53" s="78"/>
      <c r="C53" s="78"/>
      <c r="D53" s="78"/>
      <c r="E53" s="78"/>
      <c r="F53" s="78"/>
      <c r="G53" s="78"/>
      <c r="H53" s="78"/>
      <c r="I53" s="78"/>
      <c r="J53" s="78"/>
    </row>
    <row r="54" spans="1:10" ht="36" customHeight="1" thickBot="1" x14ac:dyDescent="0.25">
      <c r="A54" s="69">
        <v>44</v>
      </c>
      <c r="B54" s="69">
        <v>178</v>
      </c>
      <c r="C54" s="69" t="s">
        <v>350</v>
      </c>
      <c r="D54" s="69" t="s">
        <v>91</v>
      </c>
      <c r="E54" s="76" t="str">
        <f>HYPERLINK("mailto:glass1409@gmail.com","glass1409@gmail.com")</f>
        <v>glass1409@gmail.com</v>
      </c>
      <c r="F54" s="81">
        <v>41931</v>
      </c>
      <c r="G54" s="69"/>
      <c r="H54" s="69"/>
      <c r="I54" s="69" t="s">
        <v>90</v>
      </c>
      <c r="J54" s="69"/>
    </row>
    <row r="55" spans="1:10" ht="36" customHeight="1" thickBot="1" x14ac:dyDescent="0.25">
      <c r="A55" s="69">
        <v>45</v>
      </c>
      <c r="B55" s="70">
        <v>495</v>
      </c>
      <c r="C55" s="70" t="s">
        <v>351</v>
      </c>
      <c r="D55" s="69" t="s">
        <v>91</v>
      </c>
      <c r="E55" s="76" t="str">
        <f>HYPERLINK("mailto:abo-da7m2013@hotmail.com","abo-da7m2013@hotmail.com")</f>
        <v>abo-da7m2013@hotmail.com</v>
      </c>
      <c r="F55" s="81">
        <v>41931</v>
      </c>
      <c r="G55" s="69"/>
      <c r="H55" s="69"/>
      <c r="I55" s="69" t="s">
        <v>90</v>
      </c>
      <c r="J55" s="74" t="s">
        <v>296</v>
      </c>
    </row>
    <row r="56" spans="1:10" ht="36" customHeight="1" thickBot="1" x14ac:dyDescent="0.25">
      <c r="A56" s="69">
        <v>46</v>
      </c>
      <c r="B56" s="69">
        <v>23</v>
      </c>
      <c r="C56" s="69" t="s">
        <v>352</v>
      </c>
      <c r="D56" s="69" t="s">
        <v>91</v>
      </c>
      <c r="E56" s="76" t="str">
        <f>HYPERLINK("mailto:amjad.almobarak@gmail.com","amjad.almobarak@gmail.com")</f>
        <v>amjad.almobarak@gmail.com</v>
      </c>
      <c r="F56" s="81">
        <v>41931</v>
      </c>
      <c r="G56" s="69"/>
      <c r="H56" s="69"/>
      <c r="I56" s="69" t="s">
        <v>90</v>
      </c>
      <c r="J56" s="69"/>
    </row>
    <row r="57" spans="1:10" ht="36" customHeight="1" thickBot="1" x14ac:dyDescent="0.25">
      <c r="A57" s="69">
        <v>47</v>
      </c>
      <c r="B57" s="69">
        <v>8</v>
      </c>
      <c r="C57" s="69" t="s">
        <v>353</v>
      </c>
      <c r="D57" s="69" t="s">
        <v>91</v>
      </c>
      <c r="E57" s="76" t="str">
        <f>HYPERLINK("mailto:shahad.dakhelallah@gmail.com","shahad.dakhelallah@gmail.com")</f>
        <v>shahad.dakhelallah@gmail.com</v>
      </c>
      <c r="F57" s="81">
        <v>41931</v>
      </c>
      <c r="G57" s="69"/>
      <c r="H57" s="69"/>
      <c r="I57" s="69" t="s">
        <v>90</v>
      </c>
      <c r="J57" s="69"/>
    </row>
    <row r="58" spans="1:10" ht="36" customHeight="1" thickBot="1" x14ac:dyDescent="0.25">
      <c r="A58" s="69">
        <v>48</v>
      </c>
      <c r="B58" s="69">
        <v>156</v>
      </c>
      <c r="C58" s="69" t="s">
        <v>354</v>
      </c>
      <c r="D58" s="69" t="s">
        <v>91</v>
      </c>
      <c r="E58" s="76" t="str">
        <f>HYPERLINK("mailto:alwasl999@me.com","alwasl999@me.com")</f>
        <v>alwasl999@me.com</v>
      </c>
      <c r="F58" s="81">
        <v>41931</v>
      </c>
      <c r="G58" s="69"/>
      <c r="H58" s="69"/>
      <c r="I58" s="69" t="s">
        <v>90</v>
      </c>
      <c r="J58" s="69"/>
    </row>
    <row r="59" spans="1:10" ht="19.5" customHeight="1" thickBot="1" x14ac:dyDescent="0.25">
      <c r="A59" s="78"/>
      <c r="B59" s="78"/>
      <c r="C59" s="78"/>
      <c r="D59" s="78"/>
      <c r="E59" s="78"/>
      <c r="F59" s="78"/>
      <c r="G59" s="78"/>
      <c r="H59" s="78"/>
      <c r="I59" s="78"/>
      <c r="J59" s="78"/>
    </row>
    <row r="60" spans="1:10" ht="27.75" customHeight="1" thickBot="1" x14ac:dyDescent="0.25">
      <c r="A60" s="69">
        <v>49</v>
      </c>
      <c r="B60" s="96">
        <v>387</v>
      </c>
      <c r="C60" s="96" t="s">
        <v>355</v>
      </c>
      <c r="D60" s="96" t="s">
        <v>95</v>
      </c>
      <c r="E60" s="76" t="str">
        <f>HYPERLINK("mailto:h.htm@hotmail.com","h.htm@hotmail.com")</f>
        <v>h.htm@hotmail.com</v>
      </c>
      <c r="F60" s="81">
        <v>41931</v>
      </c>
      <c r="G60" s="69"/>
      <c r="H60" s="69"/>
      <c r="I60" s="69" t="s">
        <v>93</v>
      </c>
      <c r="J60" s="69"/>
    </row>
    <row r="61" spans="1:10" ht="36" customHeight="1" thickBot="1" x14ac:dyDescent="0.25">
      <c r="A61" s="69">
        <v>50</v>
      </c>
      <c r="B61" s="69">
        <v>532</v>
      </c>
      <c r="C61" s="69" t="s">
        <v>356</v>
      </c>
      <c r="D61" s="69" t="s">
        <v>95</v>
      </c>
      <c r="E61" s="76" t="str">
        <f>HYPERLINK("mailto:nnnrrr_6666@yahoo.com","nnnrrr_6666@yahoo.com")</f>
        <v>nnnrrr_6666@yahoo.com</v>
      </c>
      <c r="F61" s="81">
        <v>41931</v>
      </c>
      <c r="G61" s="69"/>
      <c r="H61" s="69"/>
      <c r="I61" s="69" t="s">
        <v>93</v>
      </c>
      <c r="J61" s="85" t="s">
        <v>357</v>
      </c>
    </row>
    <row r="62" spans="1:10" ht="36" customHeight="1" thickBot="1" x14ac:dyDescent="0.25">
      <c r="A62" s="69">
        <v>51</v>
      </c>
      <c r="B62" s="69">
        <v>166</v>
      </c>
      <c r="C62" s="69" t="s">
        <v>358</v>
      </c>
      <c r="D62" s="69" t="s">
        <v>95</v>
      </c>
      <c r="E62" s="76" t="str">
        <f>HYPERLINK("mailto:bdr-1402@hotmail.com","bdr-1402@hotmail.com")</f>
        <v>bdr-1402@hotmail.com</v>
      </c>
      <c r="F62" s="81">
        <v>41931</v>
      </c>
      <c r="G62" s="69"/>
      <c r="H62" s="69"/>
      <c r="I62" s="69" t="s">
        <v>93</v>
      </c>
      <c r="J62" s="69"/>
    </row>
    <row r="63" spans="1:10" ht="36" customHeight="1" thickBot="1" x14ac:dyDescent="0.25">
      <c r="A63" s="69">
        <v>52</v>
      </c>
      <c r="B63" s="70">
        <v>587</v>
      </c>
      <c r="C63" s="70" t="s">
        <v>359</v>
      </c>
      <c r="D63" s="69" t="s">
        <v>95</v>
      </c>
      <c r="E63" s="76" t="str">
        <f>HYPERLINK("mailto:ahmed282201@gmail.com","ahmed282201@gmail.com")</f>
        <v>ahmed282201@gmail.com</v>
      </c>
      <c r="F63" s="81">
        <v>41931</v>
      </c>
      <c r="G63" s="69"/>
      <c r="H63" s="69"/>
      <c r="I63" s="69" t="s">
        <v>93</v>
      </c>
      <c r="J63" s="74" t="s">
        <v>318</v>
      </c>
    </row>
    <row r="64" spans="1:10" ht="36" customHeight="1" thickBot="1" x14ac:dyDescent="0.25">
      <c r="A64" s="69">
        <v>53</v>
      </c>
      <c r="B64" s="70">
        <v>564</v>
      </c>
      <c r="C64" s="70" t="s">
        <v>360</v>
      </c>
      <c r="D64" s="69" t="s">
        <v>95</v>
      </c>
      <c r="E64" s="76" t="s">
        <v>361</v>
      </c>
      <c r="F64" s="81">
        <v>41931</v>
      </c>
      <c r="G64" s="69"/>
      <c r="H64" s="69"/>
      <c r="I64" s="69" t="s">
        <v>93</v>
      </c>
      <c r="J64" s="74" t="s">
        <v>318</v>
      </c>
    </row>
    <row r="65" spans="1:10" ht="15.75" customHeight="1" thickBot="1" x14ac:dyDescent="0.25">
      <c r="A65" s="78"/>
      <c r="B65" s="78"/>
      <c r="C65" s="78"/>
      <c r="D65" s="78"/>
      <c r="E65" s="78"/>
      <c r="F65" s="78"/>
      <c r="G65" s="78"/>
      <c r="H65" s="78"/>
      <c r="I65" s="78"/>
      <c r="J65" s="78"/>
    </row>
    <row r="66" spans="1:10" ht="36" customHeight="1" thickBot="1" x14ac:dyDescent="0.25">
      <c r="A66" s="69">
        <v>54</v>
      </c>
      <c r="B66" s="69">
        <v>501</v>
      </c>
      <c r="C66" s="69" t="s">
        <v>362</v>
      </c>
      <c r="D66" s="69" t="s">
        <v>98</v>
      </c>
      <c r="E66" s="76" t="str">
        <f>HYPERLINK("mailto:shahar9n7@hotmail.com","shahar9n7@hotmail.com")</f>
        <v>shahar9n7@hotmail.com</v>
      </c>
      <c r="F66" s="81">
        <v>41932</v>
      </c>
      <c r="G66" s="69"/>
      <c r="H66" s="69"/>
      <c r="I66" s="69" t="s">
        <v>100</v>
      </c>
      <c r="J66" s="69"/>
    </row>
    <row r="67" spans="1:10" ht="36" customHeight="1" thickBot="1" x14ac:dyDescent="0.25">
      <c r="A67" s="69">
        <v>55</v>
      </c>
      <c r="B67" s="70">
        <v>542</v>
      </c>
      <c r="C67" s="70" t="s">
        <v>363</v>
      </c>
      <c r="D67" s="69" t="s">
        <v>98</v>
      </c>
      <c r="E67" s="76" t="str">
        <f>HYPERLINK("mailto:MATAR8@windowslive.com","MATAR8@windowslive.com")</f>
        <v>MATAR8@windowslive.com</v>
      </c>
      <c r="F67" s="81">
        <v>41932</v>
      </c>
      <c r="G67" s="69"/>
      <c r="H67" s="69"/>
      <c r="I67" s="69" t="s">
        <v>100</v>
      </c>
      <c r="J67" s="97" t="s">
        <v>364</v>
      </c>
    </row>
    <row r="68" spans="1:10" ht="36" customHeight="1" thickBot="1" x14ac:dyDescent="0.25">
      <c r="A68" s="69">
        <v>56</v>
      </c>
      <c r="B68" s="69">
        <v>157</v>
      </c>
      <c r="C68" s="69" t="s">
        <v>365</v>
      </c>
      <c r="D68" s="69" t="s">
        <v>98</v>
      </c>
      <c r="E68" s="76" t="str">
        <f>HYPERLINK("mailto:a_bro0ora@hotmail.com","a_bro0ora@hotmail.com")</f>
        <v>a_bro0ora@hotmail.com</v>
      </c>
      <c r="F68" s="81">
        <v>41932</v>
      </c>
      <c r="G68" s="69"/>
      <c r="H68" s="69"/>
      <c r="I68" s="69" t="s">
        <v>100</v>
      </c>
      <c r="J68" s="69"/>
    </row>
    <row r="69" spans="1:10" ht="36" customHeight="1" thickBot="1" x14ac:dyDescent="0.25">
      <c r="A69" s="69">
        <v>57</v>
      </c>
      <c r="B69" s="69">
        <v>524</v>
      </c>
      <c r="C69" s="69" t="s">
        <v>366</v>
      </c>
      <c r="D69" s="69" t="s">
        <v>98</v>
      </c>
      <c r="E69" s="76" t="str">
        <f>HYPERLINK("mailto:nnaasseerr1409@gmail.com","nnaasseerr1409@gmail.com")</f>
        <v>nnaasseerr1409@gmail.com</v>
      </c>
      <c r="F69" s="81">
        <v>41932</v>
      </c>
      <c r="G69" s="69"/>
      <c r="H69" s="69"/>
      <c r="I69" s="69" t="s">
        <v>100</v>
      </c>
      <c r="J69" s="69" t="s">
        <v>367</v>
      </c>
    </row>
    <row r="70" spans="1:10" ht="36" customHeight="1" thickBot="1" x14ac:dyDescent="0.25">
      <c r="A70" s="69">
        <v>58</v>
      </c>
      <c r="B70" s="69">
        <v>323</v>
      </c>
      <c r="C70" s="69" t="s">
        <v>368</v>
      </c>
      <c r="D70" s="69" t="s">
        <v>98</v>
      </c>
      <c r="E70" s="76" t="str">
        <f>HYPERLINK("mailto:mnor.f@hotmail.com","mnor.f@hotmail.com")</f>
        <v>mnor.f@hotmail.com</v>
      </c>
      <c r="F70" s="81">
        <v>41932</v>
      </c>
      <c r="G70" s="69"/>
      <c r="H70" s="69"/>
      <c r="I70" s="69" t="s">
        <v>100</v>
      </c>
      <c r="J70" s="85" t="s">
        <v>369</v>
      </c>
    </row>
    <row r="71" spans="1:10" ht="15" customHeight="1" thickBot="1" x14ac:dyDescent="0.25">
      <c r="A71" s="78"/>
      <c r="B71" s="78"/>
      <c r="C71" s="78"/>
      <c r="D71" s="78"/>
      <c r="E71" s="78"/>
      <c r="F71" s="78"/>
      <c r="G71" s="78"/>
      <c r="H71" s="78"/>
      <c r="I71" s="78"/>
      <c r="J71" s="78"/>
    </row>
    <row r="72" spans="1:10" ht="36" customHeight="1" thickBot="1" x14ac:dyDescent="0.25">
      <c r="A72" s="69">
        <v>59</v>
      </c>
      <c r="B72" s="70">
        <v>328</v>
      </c>
      <c r="C72" s="70" t="s">
        <v>370</v>
      </c>
      <c r="D72" s="69" t="s">
        <v>105</v>
      </c>
      <c r="E72" s="76" t="str">
        <f>HYPERLINK("mailto:m3m3344@gmail.com","m3m3344@gmail.com")</f>
        <v>m3m3344@gmail.com</v>
      </c>
      <c r="F72" s="81">
        <v>41932</v>
      </c>
      <c r="G72" s="69"/>
      <c r="H72" s="69"/>
      <c r="I72" s="69" t="s">
        <v>104</v>
      </c>
      <c r="J72" s="74" t="s">
        <v>371</v>
      </c>
    </row>
    <row r="73" spans="1:10" ht="36" customHeight="1" thickBot="1" x14ac:dyDescent="0.25">
      <c r="A73" s="69">
        <v>60</v>
      </c>
      <c r="B73" s="70">
        <v>489</v>
      </c>
      <c r="C73" s="70" t="s">
        <v>372</v>
      </c>
      <c r="D73" s="69" t="s">
        <v>105</v>
      </c>
      <c r="E73" s="76" t="str">
        <f>HYPERLINK("mailto:alking1962@hotmail.com","alking1962@hotmail.com")</f>
        <v>alking1962@hotmail.com</v>
      </c>
      <c r="F73" s="81">
        <v>41932</v>
      </c>
      <c r="G73" s="69"/>
      <c r="H73" s="69"/>
      <c r="I73" s="69" t="s">
        <v>104</v>
      </c>
      <c r="J73" s="74" t="s">
        <v>318</v>
      </c>
    </row>
    <row r="74" spans="1:10" ht="36" customHeight="1" thickBot="1" x14ac:dyDescent="0.25">
      <c r="A74" s="69">
        <v>61</v>
      </c>
      <c r="B74" s="69">
        <v>546</v>
      </c>
      <c r="C74" s="69" t="s">
        <v>373</v>
      </c>
      <c r="D74" s="69" t="s">
        <v>105</v>
      </c>
      <c r="E74" s="76" t="str">
        <f>HYPERLINK("mailto:rhobi18@hotmail.com","rhobi18@hotmail.com ")</f>
        <v xml:space="preserve">rhobi18@hotmail.com </v>
      </c>
      <c r="F74" s="81">
        <v>41932</v>
      </c>
      <c r="G74" s="69"/>
      <c r="H74" s="69"/>
      <c r="I74" s="69" t="s">
        <v>104</v>
      </c>
      <c r="J74" s="85" t="s">
        <v>329</v>
      </c>
    </row>
    <row r="75" spans="1:10" ht="36" customHeight="1" thickBot="1" x14ac:dyDescent="0.25">
      <c r="A75" s="69">
        <v>62</v>
      </c>
      <c r="B75" s="69">
        <v>547</v>
      </c>
      <c r="C75" s="69" t="s">
        <v>374</v>
      </c>
      <c r="D75" s="69" t="s">
        <v>105</v>
      </c>
      <c r="E75" s="76" t="str">
        <f>HYPERLINK("mailto:cup0coffee@hotmail.com","cup0coffee@hotmail.com")</f>
        <v>cup0coffee@hotmail.com</v>
      </c>
      <c r="F75" s="81">
        <v>41932</v>
      </c>
      <c r="G75" s="69"/>
      <c r="H75" s="69"/>
      <c r="I75" s="69" t="s">
        <v>104</v>
      </c>
      <c r="J75" s="85" t="s">
        <v>329</v>
      </c>
    </row>
    <row r="76" spans="1:10" ht="36" customHeight="1" thickBot="1" x14ac:dyDescent="0.25">
      <c r="A76" s="69">
        <v>63</v>
      </c>
      <c r="B76" s="69">
        <v>544</v>
      </c>
      <c r="C76" s="69" t="s">
        <v>375</v>
      </c>
      <c r="D76" s="69" t="s">
        <v>105</v>
      </c>
      <c r="E76" s="71" t="str">
        <f>HYPERLINK("mailto:star33.h@hotmail.com","star33.h@hotmail.com")</f>
        <v>star33.h@hotmail.com</v>
      </c>
      <c r="F76" s="81">
        <v>41932</v>
      </c>
      <c r="G76" s="69"/>
      <c r="H76" s="69"/>
      <c r="I76" s="69" t="s">
        <v>104</v>
      </c>
      <c r="J76" s="85" t="s">
        <v>329</v>
      </c>
    </row>
    <row r="77" spans="1:10" ht="12" customHeight="1" thickBot="1" x14ac:dyDescent="0.25">
      <c r="A77" s="78"/>
      <c r="B77" s="78"/>
      <c r="C77" s="78"/>
      <c r="D77" s="78"/>
      <c r="E77" s="78"/>
      <c r="F77" s="78"/>
      <c r="G77" s="78"/>
      <c r="H77" s="78"/>
      <c r="I77" s="78"/>
      <c r="J77" s="78"/>
    </row>
    <row r="78" spans="1:10" ht="36" customHeight="1" thickBot="1" x14ac:dyDescent="0.25">
      <c r="A78" s="69">
        <v>64</v>
      </c>
      <c r="B78" s="69">
        <v>559</v>
      </c>
      <c r="C78" s="69" t="s">
        <v>376</v>
      </c>
      <c r="D78" s="69" t="s">
        <v>98</v>
      </c>
      <c r="E78" s="76" t="str">
        <f>HYPERLINK("mailto:metab_alshehri@hotmail.com","metab_alshehri@hotmail.com")</f>
        <v>metab_alshehri@hotmail.com</v>
      </c>
      <c r="F78" s="81">
        <v>41934</v>
      </c>
      <c r="G78" s="69"/>
      <c r="H78" s="69"/>
      <c r="I78" s="69" t="s">
        <v>93</v>
      </c>
      <c r="J78" s="69"/>
    </row>
    <row r="79" spans="1:10" ht="36" customHeight="1" thickBot="1" x14ac:dyDescent="0.25">
      <c r="A79" s="69">
        <v>65</v>
      </c>
      <c r="B79" s="69">
        <v>479</v>
      </c>
      <c r="C79" s="69" t="s">
        <v>377</v>
      </c>
      <c r="D79" s="69" t="s">
        <v>98</v>
      </c>
      <c r="E79" s="76" t="str">
        <f>HYPERLINK("mailto:hbhb.999@hotmail.com","hbhb.999@hotmail.com")</f>
        <v>hbhb.999@hotmail.com</v>
      </c>
      <c r="F79" s="81">
        <v>41934</v>
      </c>
      <c r="G79" s="69"/>
      <c r="H79" s="69"/>
      <c r="I79" s="69" t="s">
        <v>93</v>
      </c>
      <c r="J79" s="69"/>
    </row>
    <row r="80" spans="1:10" ht="36" customHeight="1" thickBot="1" x14ac:dyDescent="0.25">
      <c r="A80" s="69">
        <v>66</v>
      </c>
      <c r="B80" s="69">
        <v>242</v>
      </c>
      <c r="C80" s="69" t="s">
        <v>378</v>
      </c>
      <c r="D80" s="69" t="s">
        <v>98</v>
      </c>
      <c r="E80" s="76" t="str">
        <f>HYPERLINK("mailto:ko_oook@hotmail.com","ko_oook@hotmail.com")</f>
        <v>ko_oook@hotmail.com</v>
      </c>
      <c r="F80" s="81">
        <v>41934</v>
      </c>
      <c r="G80" s="69"/>
      <c r="H80" s="69"/>
      <c r="I80" s="69" t="s">
        <v>93</v>
      </c>
      <c r="J80" s="69"/>
    </row>
    <row r="81" spans="1:10" ht="36" customHeight="1" thickBot="1" x14ac:dyDescent="0.25">
      <c r="A81" s="69">
        <v>67</v>
      </c>
      <c r="B81" s="69">
        <v>183</v>
      </c>
      <c r="C81" s="69" t="s">
        <v>379</v>
      </c>
      <c r="D81" s="69" t="s">
        <v>98</v>
      </c>
      <c r="E81" s="76" t="str">
        <f>HYPERLINK("mailto:fadw86@hotmail.com","fadw86@hotmail.com")</f>
        <v>fadw86@hotmail.com</v>
      </c>
      <c r="F81" s="81">
        <v>41934</v>
      </c>
      <c r="G81" s="69"/>
      <c r="H81" s="69"/>
      <c r="I81" s="69" t="s">
        <v>93</v>
      </c>
      <c r="J81" s="69"/>
    </row>
    <row r="82" spans="1:10" ht="36" customHeight="1" thickBot="1" x14ac:dyDescent="0.25">
      <c r="A82" s="69">
        <v>68</v>
      </c>
      <c r="B82" s="69">
        <v>10</v>
      </c>
      <c r="C82" s="69" t="s">
        <v>380</v>
      </c>
      <c r="D82" s="69" t="s">
        <v>98</v>
      </c>
      <c r="E82" s="76" t="str">
        <f>HYPERLINK("mailto:vip.aoa@hotmail.com","vip.aoa@hotmail.com")</f>
        <v>vip.aoa@hotmail.com</v>
      </c>
      <c r="F82" s="81">
        <v>41934</v>
      </c>
      <c r="G82" s="69"/>
      <c r="H82" s="69"/>
      <c r="I82" s="69" t="s">
        <v>93</v>
      </c>
      <c r="J82" s="69" t="s">
        <v>381</v>
      </c>
    </row>
    <row r="83" spans="1:10" ht="12" customHeight="1" thickBot="1" x14ac:dyDescent="0.25">
      <c r="A83" s="78"/>
      <c r="B83" s="78"/>
      <c r="C83" s="78"/>
      <c r="D83" s="78"/>
      <c r="E83" s="78"/>
      <c r="F83" s="78"/>
      <c r="G83" s="78"/>
      <c r="H83" s="78"/>
      <c r="I83" s="78"/>
      <c r="J83" s="78"/>
    </row>
    <row r="84" spans="1:10" ht="36" customHeight="1" thickBot="1" x14ac:dyDescent="0.25">
      <c r="A84" s="69">
        <v>69</v>
      </c>
      <c r="B84" s="69">
        <v>19</v>
      </c>
      <c r="C84" s="69" t="s">
        <v>382</v>
      </c>
      <c r="D84" s="69" t="s">
        <v>108</v>
      </c>
      <c r="E84" s="76" t="str">
        <f>HYPERLINK("mailto:zm-44@hotmail.com","zm-44@hotmail.com")</f>
        <v>zm-44@hotmail.com</v>
      </c>
      <c r="F84" s="81">
        <v>41937</v>
      </c>
      <c r="G84" s="69"/>
      <c r="H84" s="69"/>
      <c r="I84" s="69" t="s">
        <v>107</v>
      </c>
      <c r="J84" s="69"/>
    </row>
    <row r="85" spans="1:10" ht="36" customHeight="1" thickBot="1" x14ac:dyDescent="0.25">
      <c r="A85" s="69">
        <v>70</v>
      </c>
      <c r="B85" s="69">
        <v>321</v>
      </c>
      <c r="C85" s="69" t="s">
        <v>383</v>
      </c>
      <c r="D85" s="69" t="s">
        <v>108</v>
      </c>
      <c r="E85" s="76" t="str">
        <f>HYPERLINK("mailto:salhajaz@hotmail.com","salhajaz@hotmail.com")</f>
        <v>salhajaz@hotmail.com</v>
      </c>
      <c r="F85" s="81">
        <v>41937</v>
      </c>
      <c r="G85" s="69"/>
      <c r="H85" s="69"/>
      <c r="I85" s="69" t="s">
        <v>107</v>
      </c>
      <c r="J85" s="69"/>
    </row>
    <row r="86" spans="1:10" ht="36" customHeight="1" thickBot="1" x14ac:dyDescent="0.25">
      <c r="A86" s="69">
        <v>71</v>
      </c>
      <c r="B86" s="69">
        <v>514</v>
      </c>
      <c r="C86" s="69" t="s">
        <v>384</v>
      </c>
      <c r="D86" s="69" t="s">
        <v>108</v>
      </c>
      <c r="E86" s="76" t="str">
        <f>HYPERLINK("mailto:sh_1431@windowslive.com","sh_1431@windowslive.com")</f>
        <v>sh_1431@windowslive.com</v>
      </c>
      <c r="F86" s="81">
        <v>41937</v>
      </c>
      <c r="G86" s="69"/>
      <c r="H86" s="69"/>
      <c r="I86" s="69" t="s">
        <v>107</v>
      </c>
      <c r="J86" s="69"/>
    </row>
    <row r="87" spans="1:10" ht="36" customHeight="1" thickBot="1" x14ac:dyDescent="0.25">
      <c r="A87" s="69">
        <v>72</v>
      </c>
      <c r="B87" s="70">
        <v>570</v>
      </c>
      <c r="C87" s="70" t="s">
        <v>385</v>
      </c>
      <c r="D87" s="69" t="s">
        <v>108</v>
      </c>
      <c r="E87" s="76" t="str">
        <f>HYPERLINK("mailto:h200h3344@gmail.com","h200h3344@gmail.com")</f>
        <v>h200h3344@gmail.com</v>
      </c>
      <c r="F87" s="81">
        <v>41937</v>
      </c>
      <c r="G87" s="69"/>
      <c r="H87" s="69"/>
      <c r="I87" s="69" t="s">
        <v>107</v>
      </c>
      <c r="J87" s="74" t="s">
        <v>318</v>
      </c>
    </row>
    <row r="88" spans="1:10" ht="36" customHeight="1" thickBot="1" x14ac:dyDescent="0.25">
      <c r="A88" s="69">
        <v>73</v>
      </c>
      <c r="B88" s="70">
        <v>569</v>
      </c>
      <c r="C88" s="70" t="s">
        <v>386</v>
      </c>
      <c r="D88" s="69" t="s">
        <v>108</v>
      </c>
      <c r="E88" s="71" t="str">
        <f>HYPERLINK("mailto:3had1990@gmail.com","3had1990@gmail.com")</f>
        <v>3had1990@gmail.com</v>
      </c>
      <c r="F88" s="81">
        <v>41937</v>
      </c>
      <c r="G88" s="69"/>
      <c r="H88" s="69"/>
      <c r="I88" s="69" t="s">
        <v>107</v>
      </c>
      <c r="J88" s="74" t="s">
        <v>318</v>
      </c>
    </row>
    <row r="89" spans="1:10" ht="15" customHeight="1" thickBot="1" x14ac:dyDescent="0.25">
      <c r="A89" s="78"/>
      <c r="B89" s="78"/>
      <c r="C89" s="78"/>
      <c r="D89" s="78"/>
      <c r="E89" s="78"/>
      <c r="F89" s="78"/>
      <c r="G89" s="78"/>
      <c r="H89" s="78"/>
      <c r="I89" s="78"/>
      <c r="J89" s="78"/>
    </row>
    <row r="90" spans="1:10" ht="36" customHeight="1" thickBot="1" x14ac:dyDescent="0.25">
      <c r="A90" s="69">
        <v>74</v>
      </c>
      <c r="B90" s="96">
        <v>163</v>
      </c>
      <c r="C90" s="96" t="s">
        <v>387</v>
      </c>
      <c r="D90" s="96" t="s">
        <v>112</v>
      </c>
      <c r="E90" s="76" t="str">
        <f>HYPERLINK("mailto:ABDULLAH_ALKABI68@YAHOO.COM","ABDULLAH_ALKABI68@YAHOO.COM")</f>
        <v>ABDULLAH_ALKABI68@YAHOO.COM</v>
      </c>
      <c r="F90" s="81">
        <v>41938</v>
      </c>
      <c r="G90" s="69"/>
      <c r="H90" s="69"/>
      <c r="I90" s="69" t="s">
        <v>111</v>
      </c>
      <c r="J90" s="96" t="s">
        <v>388</v>
      </c>
    </row>
    <row r="91" spans="1:10" ht="36" customHeight="1" thickBot="1" x14ac:dyDescent="0.25">
      <c r="A91" s="69">
        <v>75</v>
      </c>
      <c r="B91" s="70">
        <v>583</v>
      </c>
      <c r="C91" s="70" t="s">
        <v>389</v>
      </c>
      <c r="D91" s="69" t="s">
        <v>112</v>
      </c>
      <c r="E91" s="76" t="str">
        <f>HYPERLINK("mailto:naiyfnnxxnn964@gmail.com","naiyfnnxxnn964@gmail.com")</f>
        <v>naiyfnnxxnn964@gmail.com</v>
      </c>
      <c r="F91" s="81">
        <v>41938</v>
      </c>
      <c r="G91" s="69"/>
      <c r="H91" s="69"/>
      <c r="I91" s="69" t="s">
        <v>111</v>
      </c>
      <c r="J91" s="79" t="s">
        <v>390</v>
      </c>
    </row>
    <row r="92" spans="1:10" ht="36" customHeight="1" thickBot="1" x14ac:dyDescent="0.25">
      <c r="A92" s="69">
        <v>76</v>
      </c>
      <c r="B92" s="69">
        <v>329</v>
      </c>
      <c r="C92" s="69" t="s">
        <v>391</v>
      </c>
      <c r="D92" s="69" t="s">
        <v>112</v>
      </c>
      <c r="E92" s="76" t="str">
        <f>HYPERLINK("mailto:pmq4@hotmail.com","pmq4@hotmail.com")</f>
        <v>pmq4@hotmail.com</v>
      </c>
      <c r="F92" s="81">
        <v>41938</v>
      </c>
      <c r="G92" s="69"/>
      <c r="H92" s="69"/>
      <c r="I92" s="69" t="s">
        <v>111</v>
      </c>
      <c r="J92" s="79" t="s">
        <v>390</v>
      </c>
    </row>
    <row r="93" spans="1:10" ht="36" customHeight="1" thickBot="1" x14ac:dyDescent="0.25">
      <c r="A93" s="69">
        <v>77</v>
      </c>
      <c r="B93" s="69">
        <v>167</v>
      </c>
      <c r="C93" s="69" t="s">
        <v>392</v>
      </c>
      <c r="D93" s="69" t="s">
        <v>112</v>
      </c>
      <c r="E93" s="76" t="str">
        <f>HYPERLINK("mailto:Wajed999@hotmail.com","Wajed999@hotmail.com")</f>
        <v>Wajed999@hotmail.com</v>
      </c>
      <c r="F93" s="81">
        <v>41938</v>
      </c>
      <c r="G93" s="69"/>
      <c r="H93" s="69"/>
      <c r="I93" s="69" t="s">
        <v>111</v>
      </c>
      <c r="J93" s="69"/>
    </row>
    <row r="94" spans="1:10" ht="36" customHeight="1" thickBot="1" x14ac:dyDescent="0.25">
      <c r="A94" s="69">
        <v>78</v>
      </c>
      <c r="B94" s="69">
        <v>561</v>
      </c>
      <c r="C94" s="69" t="s">
        <v>393</v>
      </c>
      <c r="D94" s="69" t="s">
        <v>112</v>
      </c>
      <c r="E94" s="76" t="str">
        <f>HYPERLINK("mailto:a.m.h-2010@hotmail.com","a.m.h-2010@hotmail.com")</f>
        <v>a.m.h-2010@hotmail.com</v>
      </c>
      <c r="F94" s="81">
        <v>41938</v>
      </c>
      <c r="G94" s="69"/>
      <c r="H94" s="69"/>
      <c r="I94" s="69" t="s">
        <v>111</v>
      </c>
      <c r="J94" s="79" t="s">
        <v>390</v>
      </c>
    </row>
    <row r="95" spans="1:10" ht="15.75" customHeight="1" thickBot="1" x14ac:dyDescent="0.25">
      <c r="A95" s="78"/>
      <c r="B95" s="78"/>
      <c r="C95" s="78"/>
      <c r="D95" s="78"/>
      <c r="E95" s="78"/>
      <c r="F95" s="78"/>
      <c r="G95" s="78"/>
      <c r="H95" s="78"/>
      <c r="I95" s="78"/>
      <c r="J95" s="78"/>
    </row>
    <row r="96" spans="1:10" ht="36" customHeight="1" thickBot="1" x14ac:dyDescent="0.25">
      <c r="A96" s="125">
        <v>79</v>
      </c>
      <c r="B96" s="70">
        <v>364</v>
      </c>
      <c r="C96" s="70" t="s">
        <v>394</v>
      </c>
      <c r="D96" s="92" t="s">
        <v>395</v>
      </c>
      <c r="E96" s="93" t="str">
        <f>HYPERLINK("mailto:atc.saud@gmail.com","atc.saud@gmail.com")</f>
        <v>atc.saud@gmail.com</v>
      </c>
      <c r="F96" s="94">
        <v>41940</v>
      </c>
      <c r="G96" s="92"/>
      <c r="H96" s="92"/>
      <c r="I96" s="92" t="s">
        <v>396</v>
      </c>
      <c r="J96" s="79" t="s">
        <v>296</v>
      </c>
    </row>
    <row r="97" spans="1:10" ht="31.5" customHeight="1" thickBot="1" x14ac:dyDescent="0.25">
      <c r="A97" s="125">
        <v>80</v>
      </c>
      <c r="B97" s="70">
        <v>505</v>
      </c>
      <c r="C97" s="70" t="s">
        <v>397</v>
      </c>
      <c r="D97" s="92" t="s">
        <v>395</v>
      </c>
      <c r="E97" s="93" t="str">
        <f>HYPERLINK("mailto:hjuribi@gmail.com","hjuribi@gmail.com")</f>
        <v>hjuribi@gmail.com</v>
      </c>
      <c r="F97" s="94">
        <v>41940</v>
      </c>
      <c r="G97" s="92"/>
      <c r="H97" s="92"/>
      <c r="I97" s="92" t="s">
        <v>35</v>
      </c>
      <c r="J97" s="79" t="s">
        <v>296</v>
      </c>
    </row>
    <row r="98" spans="1:10" ht="60.75" customHeight="1" thickBot="1" x14ac:dyDescent="0.25">
      <c r="A98" s="125">
        <v>81</v>
      </c>
      <c r="B98" s="69">
        <v>152</v>
      </c>
      <c r="C98" s="69" t="s">
        <v>398</v>
      </c>
      <c r="D98" s="69" t="s">
        <v>395</v>
      </c>
      <c r="E98" s="76" t="str">
        <f>HYPERLINK("mailto:m.net.ksa@gmail.com","m.net.ksa@gmail.com")</f>
        <v>m.net.ksa@gmail.com</v>
      </c>
      <c r="F98" s="81">
        <v>41940</v>
      </c>
      <c r="G98" s="89" t="s">
        <v>338</v>
      </c>
      <c r="H98" s="69"/>
      <c r="I98" s="69" t="s">
        <v>35</v>
      </c>
      <c r="J98" s="90" t="s">
        <v>399</v>
      </c>
    </row>
    <row r="99" spans="1:10" ht="36" customHeight="1" thickBot="1" x14ac:dyDescent="0.25">
      <c r="A99" s="125">
        <v>82</v>
      </c>
      <c r="B99" s="69">
        <v>580</v>
      </c>
      <c r="C99" s="69" t="s">
        <v>400</v>
      </c>
      <c r="D99" s="69" t="s">
        <v>395</v>
      </c>
      <c r="E99" s="76" t="str">
        <f>HYPERLINK("mailto:saeed50056@hotmail.com","saeed50056@hotmail.com")</f>
        <v>saeed50056@hotmail.com</v>
      </c>
      <c r="F99" s="81">
        <v>41940</v>
      </c>
      <c r="G99" s="89" t="s">
        <v>338</v>
      </c>
      <c r="H99" s="69"/>
      <c r="I99" s="69" t="s">
        <v>35</v>
      </c>
      <c r="J99" s="90" t="s">
        <v>401</v>
      </c>
    </row>
    <row r="100" spans="1:10" ht="36" customHeight="1" thickBot="1" x14ac:dyDescent="0.25">
      <c r="A100" s="125">
        <v>83</v>
      </c>
      <c r="B100" s="69">
        <v>354</v>
      </c>
      <c r="C100" s="69" t="s">
        <v>402</v>
      </c>
      <c r="D100" s="69" t="s">
        <v>395</v>
      </c>
      <c r="E100" s="76" t="str">
        <f>HYPERLINK("mailto:revina-2013@hotmail.com","revina-2013@hotmail.com")</f>
        <v>revina-2013@hotmail.com</v>
      </c>
      <c r="F100" s="81">
        <v>41940</v>
      </c>
      <c r="G100" s="89" t="s">
        <v>338</v>
      </c>
      <c r="H100" s="69"/>
      <c r="I100" s="69" t="s">
        <v>35</v>
      </c>
      <c r="J100" s="90" t="s">
        <v>403</v>
      </c>
    </row>
    <row r="101" spans="1:10" ht="36" customHeight="1" thickBot="1" x14ac:dyDescent="0.25">
      <c r="A101" s="125">
        <v>84</v>
      </c>
      <c r="B101" s="92">
        <v>390</v>
      </c>
      <c r="C101" s="92" t="s">
        <v>404</v>
      </c>
      <c r="D101" s="92" t="s">
        <v>395</v>
      </c>
      <c r="E101" s="93" t="str">
        <f>HYPERLINK("mailto:Bestsmile_111@hotmail.com","Bestsmile_111@hotmail.com")</f>
        <v>Bestsmile_111@hotmail.com</v>
      </c>
      <c r="F101" s="94">
        <v>41940</v>
      </c>
      <c r="G101" s="92"/>
      <c r="H101" s="92"/>
      <c r="I101" s="92" t="s">
        <v>35</v>
      </c>
      <c r="J101" s="92"/>
    </row>
    <row r="102" spans="1:10" ht="36" customHeight="1" thickBot="1" x14ac:dyDescent="0.25">
      <c r="A102" s="125">
        <v>85</v>
      </c>
      <c r="B102" s="69">
        <v>320</v>
      </c>
      <c r="C102" s="69" t="s">
        <v>405</v>
      </c>
      <c r="D102" s="69" t="s">
        <v>395</v>
      </c>
      <c r="E102" s="76" t="str">
        <f>HYPERLINK("mailto:omyazeed111@hotmail.com","omyazeed111@hotmail.com")</f>
        <v>omyazeed111@hotmail.com</v>
      </c>
      <c r="F102" s="81">
        <v>41940</v>
      </c>
      <c r="G102" s="89" t="s">
        <v>338</v>
      </c>
      <c r="H102" s="69"/>
      <c r="I102" s="69" t="s">
        <v>35</v>
      </c>
      <c r="J102" s="90" t="s">
        <v>406</v>
      </c>
    </row>
    <row r="103" spans="1:10" ht="36" customHeight="1" thickBot="1" x14ac:dyDescent="0.25">
      <c r="A103" s="125">
        <v>86</v>
      </c>
      <c r="B103" s="92">
        <v>597</v>
      </c>
      <c r="C103" s="92" t="s">
        <v>407</v>
      </c>
      <c r="D103" s="92" t="s">
        <v>395</v>
      </c>
      <c r="E103" s="93" t="str">
        <f>HYPERLINK("mailto:Shomokh.aba@hotmail.com","Shomokh.aba@hotmail.com")</f>
        <v>Shomokh.aba@hotmail.com</v>
      </c>
      <c r="F103" s="94">
        <v>41940</v>
      </c>
      <c r="G103" s="92"/>
      <c r="H103" s="92"/>
      <c r="I103" s="92" t="s">
        <v>35</v>
      </c>
      <c r="J103" s="92"/>
    </row>
    <row r="104" spans="1:10" ht="36" customHeight="1" thickBot="1" x14ac:dyDescent="0.25">
      <c r="A104" s="125">
        <v>87</v>
      </c>
      <c r="B104" s="69">
        <v>518</v>
      </c>
      <c r="C104" s="69" t="s">
        <v>408</v>
      </c>
      <c r="D104" s="69" t="s">
        <v>395</v>
      </c>
      <c r="E104" s="76" t="str">
        <f>HYPERLINK("mailto:Hebaskran@yahoo.com","Hebaskran@yahoo.com")</f>
        <v>Hebaskran@yahoo.com</v>
      </c>
      <c r="F104" s="81">
        <v>41940</v>
      </c>
      <c r="G104" s="89" t="s">
        <v>338</v>
      </c>
      <c r="H104" s="69"/>
      <c r="I104" s="69" t="s">
        <v>35</v>
      </c>
      <c r="J104" s="90" t="s">
        <v>409</v>
      </c>
    </row>
    <row r="105" spans="1:10" ht="36" customHeight="1" thickBot="1" x14ac:dyDescent="0.25">
      <c r="A105" s="125">
        <v>88</v>
      </c>
      <c r="B105" s="92">
        <v>607</v>
      </c>
      <c r="C105" s="92" t="s">
        <v>410</v>
      </c>
      <c r="D105" s="92" t="s">
        <v>395</v>
      </c>
      <c r="E105" s="93" t="str">
        <f>HYPERLINK("mailto:sososo2001395@gmail.com","sososo2001395@gmail.com")</f>
        <v>sososo2001395@gmail.com</v>
      </c>
      <c r="F105" s="94">
        <v>41940</v>
      </c>
      <c r="G105" s="92"/>
      <c r="H105" s="92"/>
      <c r="I105" s="92" t="s">
        <v>35</v>
      </c>
      <c r="J105" s="85" t="s">
        <v>329</v>
      </c>
    </row>
    <row r="106" spans="1:10" ht="15.75" customHeight="1" thickBot="1" x14ac:dyDescent="0.25">
      <c r="A106" s="78"/>
      <c r="B106" s="78"/>
      <c r="C106" s="78"/>
      <c r="D106" s="78"/>
      <c r="E106" s="78"/>
      <c r="F106" s="78"/>
      <c r="G106" s="78"/>
      <c r="H106" s="78"/>
      <c r="I106" s="78"/>
      <c r="J106" s="78"/>
    </row>
    <row r="107" spans="1:10" ht="36" customHeight="1" thickBot="1" x14ac:dyDescent="0.25">
      <c r="A107" s="125">
        <v>89</v>
      </c>
      <c r="B107" s="99">
        <v>488</v>
      </c>
      <c r="C107" s="98" t="s">
        <v>411</v>
      </c>
      <c r="D107" s="69" t="s">
        <v>395</v>
      </c>
      <c r="E107" s="76" t="str">
        <f>HYPERLINK("mailto:salem.awwad1986@gmail.com","salem.awwad1986@gmail.com")</f>
        <v>salem.awwad1986@gmail.com</v>
      </c>
      <c r="F107" s="98" t="s">
        <v>412</v>
      </c>
      <c r="G107" s="89" t="s">
        <v>338</v>
      </c>
      <c r="H107" s="98"/>
      <c r="I107" s="98" t="s">
        <v>35</v>
      </c>
      <c r="J107" s="178" t="s">
        <v>413</v>
      </c>
    </row>
    <row r="108" spans="1:10" ht="36" customHeight="1" thickBot="1" x14ac:dyDescent="0.25">
      <c r="A108" s="125">
        <v>90</v>
      </c>
      <c r="B108" s="98">
        <v>599</v>
      </c>
      <c r="C108" s="98" t="s">
        <v>414</v>
      </c>
      <c r="D108" s="69" t="s">
        <v>395</v>
      </c>
      <c r="E108" s="76" t="str">
        <f>HYPERLINK("mailto:ja40485@gmail.com","ja40485@gmail.com")</f>
        <v>ja40485@gmail.com</v>
      </c>
      <c r="F108" s="98" t="s">
        <v>412</v>
      </c>
      <c r="G108" s="89" t="s">
        <v>338</v>
      </c>
      <c r="H108" s="98"/>
      <c r="I108" s="98" t="s">
        <v>35</v>
      </c>
      <c r="J108" s="173"/>
    </row>
    <row r="109" spans="1:10" ht="36" customHeight="1" thickBot="1" x14ac:dyDescent="0.25">
      <c r="A109" s="125">
        <v>91</v>
      </c>
      <c r="B109" s="92">
        <v>62</v>
      </c>
      <c r="C109" s="92" t="s">
        <v>415</v>
      </c>
      <c r="D109" s="92" t="s">
        <v>395</v>
      </c>
      <c r="E109" s="93" t="str">
        <f>HYPERLINK("mailto:roog1403@hotmail.com","roog1403@hotmail.com")</f>
        <v>roog1403@hotmail.com</v>
      </c>
      <c r="F109" s="92" t="s">
        <v>412</v>
      </c>
      <c r="G109" s="92"/>
      <c r="H109" s="92"/>
      <c r="I109" s="92" t="s">
        <v>35</v>
      </c>
      <c r="J109" s="173"/>
    </row>
    <row r="110" spans="1:10" ht="36" customHeight="1" thickBot="1" x14ac:dyDescent="0.25">
      <c r="A110" s="125">
        <v>92</v>
      </c>
      <c r="B110" s="98">
        <v>519</v>
      </c>
      <c r="C110" s="98" t="s">
        <v>416</v>
      </c>
      <c r="D110" s="69" t="s">
        <v>395</v>
      </c>
      <c r="E110" s="76" t="str">
        <f>HYPERLINK("mailto:mis.strawberry@live.com","mis.strawberry@live.com")</f>
        <v>mis.strawberry@live.com</v>
      </c>
      <c r="F110" s="98" t="s">
        <v>412</v>
      </c>
      <c r="G110" s="89" t="s">
        <v>338</v>
      </c>
      <c r="H110" s="80" t="s">
        <v>417</v>
      </c>
      <c r="I110" s="98" t="s">
        <v>35</v>
      </c>
      <c r="J110" s="173"/>
    </row>
    <row r="111" spans="1:10" ht="36" customHeight="1" thickBot="1" x14ac:dyDescent="0.25">
      <c r="A111" s="125">
        <v>93</v>
      </c>
      <c r="B111" s="69">
        <v>392</v>
      </c>
      <c r="C111" s="69" t="s">
        <v>418</v>
      </c>
      <c r="D111" s="69" t="s">
        <v>395</v>
      </c>
      <c r="E111" s="76" t="str">
        <f>HYPERLINK("mailto:b-2012-b@hotmail.com","b-2012-b@hotmail.com")</f>
        <v>b-2012-b@hotmail.com</v>
      </c>
      <c r="F111" s="69" t="s">
        <v>412</v>
      </c>
      <c r="G111" s="89" t="s">
        <v>338</v>
      </c>
      <c r="H111" s="98"/>
      <c r="I111" s="98" t="s">
        <v>35</v>
      </c>
      <c r="J111" s="173"/>
    </row>
    <row r="112" spans="1:10" ht="36" customHeight="1" thickBot="1" x14ac:dyDescent="0.25">
      <c r="A112" s="125">
        <v>94</v>
      </c>
      <c r="B112" s="92">
        <v>388</v>
      </c>
      <c r="C112" s="92" t="s">
        <v>419</v>
      </c>
      <c r="D112" s="92" t="s">
        <v>395</v>
      </c>
      <c r="E112" s="93" t="str">
        <f>HYPERLINK("mailto:dioreng@hotmail.com","dioreng@hotmail.com")</f>
        <v>dioreng@hotmail.com</v>
      </c>
      <c r="F112" s="92" t="s">
        <v>412</v>
      </c>
      <c r="G112" s="92"/>
      <c r="H112" s="92"/>
      <c r="I112" s="92" t="s">
        <v>35</v>
      </c>
      <c r="J112" s="173"/>
    </row>
    <row r="113" spans="1:10" ht="36" customHeight="1" thickBot="1" x14ac:dyDescent="0.25">
      <c r="A113" s="125">
        <v>95</v>
      </c>
      <c r="B113" s="92">
        <v>435</v>
      </c>
      <c r="C113" s="92" t="s">
        <v>420</v>
      </c>
      <c r="D113" s="92" t="s">
        <v>395</v>
      </c>
      <c r="E113" s="100" t="str">
        <f>HYPERLINK("mailto:noal12568@gmail.com","noal12568@gmail.com")</f>
        <v>noal12568@gmail.com</v>
      </c>
      <c r="F113" s="92" t="s">
        <v>412</v>
      </c>
      <c r="G113" s="92"/>
      <c r="H113" s="92"/>
      <c r="I113" s="85" t="s">
        <v>421</v>
      </c>
      <c r="J113" s="173"/>
    </row>
    <row r="114" spans="1:10" ht="36" customHeight="1" thickBot="1" x14ac:dyDescent="0.25">
      <c r="A114" s="125">
        <v>96</v>
      </c>
      <c r="B114" s="92">
        <v>534</v>
      </c>
      <c r="C114" s="92" t="s">
        <v>422</v>
      </c>
      <c r="D114" s="92" t="s">
        <v>395</v>
      </c>
      <c r="E114" s="93" t="str">
        <f>HYPERLINK("mailto:e__alsultan@hotmail.com","e__alsultan@hotmail.com")</f>
        <v>e__alsultan@hotmail.com</v>
      </c>
      <c r="F114" s="92" t="s">
        <v>412</v>
      </c>
      <c r="G114" s="92"/>
      <c r="H114" s="92"/>
      <c r="I114" s="92" t="s">
        <v>35</v>
      </c>
      <c r="J114" s="173"/>
    </row>
    <row r="115" spans="1:10" ht="36" customHeight="1" thickBot="1" x14ac:dyDescent="0.25">
      <c r="A115" s="125">
        <v>97</v>
      </c>
      <c r="B115" s="98">
        <v>542</v>
      </c>
      <c r="C115" s="98" t="s">
        <v>423</v>
      </c>
      <c r="D115" s="69" t="s">
        <v>395</v>
      </c>
      <c r="E115" s="76" t="str">
        <f>HYPERLINK("mailto:MATAR8@windowslive.com","MATAR8@windowslive.com")</f>
        <v>MATAR8@windowslive.com</v>
      </c>
      <c r="F115" s="98" t="s">
        <v>412</v>
      </c>
      <c r="G115" s="89" t="s">
        <v>338</v>
      </c>
      <c r="H115" s="98"/>
      <c r="I115" s="98" t="s">
        <v>35</v>
      </c>
      <c r="J115" s="173"/>
    </row>
    <row r="116" spans="1:10" ht="36" customHeight="1" thickBot="1" x14ac:dyDescent="0.25">
      <c r="A116" s="125">
        <v>98</v>
      </c>
      <c r="B116" s="92">
        <v>185</v>
      </c>
      <c r="C116" s="92" t="s">
        <v>424</v>
      </c>
      <c r="D116" s="92" t="s">
        <v>395</v>
      </c>
      <c r="E116" s="93" t="str">
        <f>HYPERLINK("mailto:ifadwaalghamdi@gmail.com","ifadwaalghamdi@gmail.com")</f>
        <v>ifadwaalghamdi@gmail.com</v>
      </c>
      <c r="F116" s="92" t="s">
        <v>412</v>
      </c>
      <c r="G116" s="92"/>
      <c r="H116" s="92"/>
      <c r="I116" s="92" t="s">
        <v>35</v>
      </c>
      <c r="J116" s="173"/>
    </row>
    <row r="117" spans="1:10" ht="18" customHeight="1" thickBot="1" x14ac:dyDescent="0.25">
      <c r="A117" s="78"/>
      <c r="B117" s="78"/>
      <c r="C117" s="78"/>
      <c r="D117" s="78"/>
      <c r="E117" s="78"/>
      <c r="F117" s="78"/>
      <c r="G117" s="78"/>
      <c r="H117" s="78"/>
      <c r="I117" s="78"/>
      <c r="J117" s="78"/>
    </row>
    <row r="118" spans="1:10" ht="36" customHeight="1" thickBot="1" x14ac:dyDescent="0.25">
      <c r="A118" s="69">
        <v>99</v>
      </c>
      <c r="B118" s="69">
        <v>621</v>
      </c>
      <c r="C118" s="98" t="s">
        <v>425</v>
      </c>
      <c r="D118" s="69"/>
      <c r="E118" s="69"/>
      <c r="F118" s="81">
        <v>41942</v>
      </c>
      <c r="G118" s="69"/>
      <c r="H118" s="69"/>
      <c r="I118" s="69" t="s">
        <v>426</v>
      </c>
      <c r="J118" s="179" t="s">
        <v>427</v>
      </c>
    </row>
    <row r="119" spans="1:10" ht="36" customHeight="1" thickBot="1" x14ac:dyDescent="0.25">
      <c r="A119" s="69">
        <v>100</v>
      </c>
      <c r="B119" s="69">
        <v>608</v>
      </c>
      <c r="C119" s="69" t="s">
        <v>428</v>
      </c>
      <c r="D119" s="69"/>
      <c r="E119" s="69"/>
      <c r="F119" s="81">
        <v>41942</v>
      </c>
      <c r="G119" s="69"/>
      <c r="H119" s="69"/>
      <c r="I119" s="69" t="s">
        <v>426</v>
      </c>
      <c r="J119" s="173"/>
    </row>
    <row r="120" spans="1:10" ht="36" customHeight="1" thickBot="1" x14ac:dyDescent="0.25">
      <c r="A120" s="69">
        <v>101</v>
      </c>
      <c r="B120" s="69">
        <v>505</v>
      </c>
      <c r="C120" s="69" t="s">
        <v>397</v>
      </c>
      <c r="D120" s="69"/>
      <c r="E120" s="93" t="str">
        <f>HYPERLINK("mailto:hjuribi@gmail.com","hjuribi@gmail.com")</f>
        <v>hjuribi@gmail.com</v>
      </c>
      <c r="F120" s="81">
        <v>41942</v>
      </c>
      <c r="G120" s="69"/>
      <c r="H120" s="69"/>
      <c r="I120" s="69" t="s">
        <v>426</v>
      </c>
      <c r="J120" s="173"/>
    </row>
    <row r="121" spans="1:10" ht="36" customHeight="1" thickBot="1" x14ac:dyDescent="0.25">
      <c r="A121" s="69">
        <v>102</v>
      </c>
      <c r="B121" s="69">
        <v>496</v>
      </c>
      <c r="C121" s="69" t="s">
        <v>429</v>
      </c>
      <c r="D121" s="69"/>
      <c r="E121" s="69"/>
      <c r="F121" s="81">
        <v>41942</v>
      </c>
      <c r="G121" s="69"/>
      <c r="H121" s="69"/>
      <c r="I121" s="69" t="s">
        <v>426</v>
      </c>
      <c r="J121" s="173"/>
    </row>
    <row r="122" spans="1:10" ht="36" customHeight="1" thickBot="1" x14ac:dyDescent="0.25">
      <c r="A122" s="69">
        <v>103</v>
      </c>
      <c r="B122" s="69">
        <v>495</v>
      </c>
      <c r="C122" s="69" t="s">
        <v>430</v>
      </c>
      <c r="D122" s="69"/>
      <c r="E122" s="69"/>
      <c r="F122" s="81">
        <v>41942</v>
      </c>
      <c r="G122" s="69"/>
      <c r="H122" s="69"/>
      <c r="I122" s="69" t="s">
        <v>426</v>
      </c>
      <c r="J122" s="173"/>
    </row>
    <row r="123" spans="1:10" ht="15" customHeight="1" thickBot="1" x14ac:dyDescent="0.25">
      <c r="A123" s="78"/>
      <c r="B123" s="78"/>
      <c r="C123" s="78"/>
      <c r="D123" s="78"/>
      <c r="E123" s="78"/>
      <c r="F123" s="78"/>
      <c r="G123" s="78"/>
      <c r="H123" s="78"/>
      <c r="I123" s="78"/>
      <c r="J123" s="101"/>
    </row>
    <row r="124" spans="1:10" ht="36" customHeight="1" thickBot="1" x14ac:dyDescent="0.25">
      <c r="A124" s="69">
        <v>104</v>
      </c>
      <c r="B124" s="69">
        <v>622</v>
      </c>
      <c r="C124" s="69" t="s">
        <v>431</v>
      </c>
      <c r="D124" s="69"/>
      <c r="E124" s="76" t="str">
        <f>HYPERLINK("mailto:ondokon@gmail.com","ondokon@gmail.com")</f>
        <v>ondokon@gmail.com</v>
      </c>
      <c r="F124" s="81">
        <v>41944</v>
      </c>
      <c r="G124" s="69"/>
      <c r="H124" s="69"/>
      <c r="I124" s="69" t="s">
        <v>426</v>
      </c>
      <c r="J124" s="69" t="s">
        <v>432</v>
      </c>
    </row>
    <row r="125" spans="1:10" ht="36" customHeight="1" thickBot="1" x14ac:dyDescent="0.25">
      <c r="A125" s="69">
        <v>105</v>
      </c>
      <c r="B125" s="69">
        <v>619</v>
      </c>
      <c r="C125" s="69" t="s">
        <v>433</v>
      </c>
      <c r="D125" s="69"/>
      <c r="E125" s="76" t="s">
        <v>434</v>
      </c>
      <c r="F125" s="81">
        <v>41944</v>
      </c>
      <c r="G125" s="69"/>
      <c r="H125" s="69"/>
      <c r="I125" s="69" t="s">
        <v>426</v>
      </c>
      <c r="J125" s="69"/>
    </row>
    <row r="126" spans="1:10" ht="36" customHeight="1" thickBot="1" x14ac:dyDescent="0.25">
      <c r="A126" s="69">
        <v>106</v>
      </c>
      <c r="B126" s="69">
        <v>618</v>
      </c>
      <c r="C126" s="69" t="s">
        <v>435</v>
      </c>
      <c r="D126" s="69"/>
      <c r="E126" s="76" t="str">
        <f>HYPERLINK("mailto:kaled6083@hotmail.com","kaled6083@hotmail.com")</f>
        <v>kaled6083@hotmail.com</v>
      </c>
      <c r="F126" s="81">
        <v>41944</v>
      </c>
      <c r="G126" s="69"/>
      <c r="H126" s="69"/>
      <c r="I126" s="69" t="s">
        <v>426</v>
      </c>
      <c r="J126" s="69"/>
    </row>
    <row r="127" spans="1:10" ht="36" customHeight="1" thickBot="1" x14ac:dyDescent="0.25">
      <c r="A127" s="69">
        <v>107</v>
      </c>
      <c r="B127" s="69">
        <v>611</v>
      </c>
      <c r="C127" s="69" t="s">
        <v>436</v>
      </c>
      <c r="D127" s="69"/>
      <c r="E127" s="76" t="s">
        <v>437</v>
      </c>
      <c r="F127" s="81">
        <v>41944</v>
      </c>
      <c r="G127" s="69"/>
      <c r="H127" s="69"/>
      <c r="I127" s="69" t="s">
        <v>426</v>
      </c>
      <c r="J127" s="69"/>
    </row>
    <row r="128" spans="1:10" ht="36" customHeight="1" thickBot="1" x14ac:dyDescent="0.25">
      <c r="A128" s="69">
        <v>108</v>
      </c>
      <c r="B128" s="69">
        <v>623</v>
      </c>
      <c r="C128" s="69" t="s">
        <v>438</v>
      </c>
      <c r="D128" s="69"/>
      <c r="E128" s="76" t="str">
        <f>HYPERLINK("mailto:hhs-601@hotmail.com","hhs-601@hotmail.com")</f>
        <v>hhs-601@hotmail.com</v>
      </c>
      <c r="F128" s="81">
        <v>41944</v>
      </c>
      <c r="G128" s="69"/>
      <c r="H128" s="69"/>
      <c r="I128" s="69" t="s">
        <v>426</v>
      </c>
      <c r="J128" s="69"/>
    </row>
    <row r="129" spans="1:10" ht="36" customHeight="1" thickBot="1" x14ac:dyDescent="0.25">
      <c r="A129" s="69">
        <v>109</v>
      </c>
      <c r="B129" s="69">
        <v>385</v>
      </c>
      <c r="C129" s="69" t="s">
        <v>439</v>
      </c>
      <c r="D129" s="69"/>
      <c r="E129" s="76" t="s">
        <v>440</v>
      </c>
      <c r="F129" s="81">
        <v>41944</v>
      </c>
      <c r="G129" s="69"/>
      <c r="H129" s="69"/>
      <c r="I129" s="69" t="s">
        <v>426</v>
      </c>
      <c r="J129" s="69"/>
    </row>
    <row r="130" spans="1:10" ht="36" customHeight="1" thickBot="1" x14ac:dyDescent="0.25">
      <c r="A130" s="69">
        <v>110</v>
      </c>
      <c r="B130" s="69">
        <v>445</v>
      </c>
      <c r="C130" s="69" t="s">
        <v>441</v>
      </c>
      <c r="D130" s="69"/>
      <c r="E130" s="76" t="s">
        <v>442</v>
      </c>
      <c r="F130" s="81">
        <v>41944</v>
      </c>
      <c r="G130" s="69"/>
      <c r="H130" s="69"/>
      <c r="I130" s="69" t="s">
        <v>426</v>
      </c>
      <c r="J130" s="69"/>
    </row>
    <row r="131" spans="1:10" ht="36" customHeight="1" thickBot="1" x14ac:dyDescent="0.25">
      <c r="A131" s="69">
        <v>111</v>
      </c>
      <c r="B131" s="69">
        <v>452</v>
      </c>
      <c r="C131" s="69" t="s">
        <v>443</v>
      </c>
      <c r="D131" s="69"/>
      <c r="E131" s="76" t="s">
        <v>444</v>
      </c>
      <c r="F131" s="81">
        <v>41944</v>
      </c>
      <c r="G131" s="69"/>
      <c r="H131" s="69"/>
      <c r="I131" s="69" t="s">
        <v>426</v>
      </c>
      <c r="J131" s="69"/>
    </row>
    <row r="132" spans="1:10" ht="36" customHeight="1" thickBot="1" x14ac:dyDescent="0.25">
      <c r="A132" s="69">
        <v>112</v>
      </c>
      <c r="B132" s="69">
        <v>480</v>
      </c>
      <c r="C132" s="69" t="s">
        <v>445</v>
      </c>
      <c r="D132" s="69"/>
      <c r="E132" s="76" t="str">
        <f>HYPERLINK("mailto:zmatuq@gmail.com","zmatuq@gmail.com")</f>
        <v>zmatuq@gmail.com</v>
      </c>
      <c r="F132" s="81">
        <v>41944</v>
      </c>
      <c r="G132" s="69"/>
      <c r="H132" s="69"/>
      <c r="I132" s="69" t="s">
        <v>426</v>
      </c>
      <c r="J132" s="69"/>
    </row>
    <row r="133" spans="1:10" ht="36" customHeight="1" thickBot="1" x14ac:dyDescent="0.25">
      <c r="A133" s="69">
        <v>113</v>
      </c>
      <c r="B133" s="69">
        <v>487</v>
      </c>
      <c r="C133" s="69" t="s">
        <v>446</v>
      </c>
      <c r="D133" s="69"/>
      <c r="E133" s="76" t="s">
        <v>447</v>
      </c>
      <c r="F133" s="81">
        <v>41944</v>
      </c>
      <c r="G133" s="69"/>
      <c r="H133" s="69"/>
      <c r="I133" s="69" t="s">
        <v>426</v>
      </c>
      <c r="J133" s="69"/>
    </row>
    <row r="134" spans="1:10" ht="36" customHeight="1" thickBot="1" x14ac:dyDescent="0.25">
      <c r="A134" s="69">
        <v>114</v>
      </c>
      <c r="B134" s="69">
        <v>558</v>
      </c>
      <c r="C134" s="69" t="s">
        <v>448</v>
      </c>
      <c r="D134" s="69"/>
      <c r="E134" s="76" t="s">
        <v>449</v>
      </c>
      <c r="F134" s="81">
        <v>41944</v>
      </c>
      <c r="G134" s="69"/>
      <c r="H134" s="69"/>
      <c r="I134" s="69" t="s">
        <v>426</v>
      </c>
      <c r="J134" s="69"/>
    </row>
    <row r="135" spans="1:10" ht="36" customHeight="1" thickBot="1" x14ac:dyDescent="0.25">
      <c r="A135" s="69">
        <v>115</v>
      </c>
      <c r="B135" s="69">
        <v>562</v>
      </c>
      <c r="C135" s="69" t="s">
        <v>450</v>
      </c>
      <c r="D135" s="69"/>
      <c r="E135" s="76" t="s">
        <v>451</v>
      </c>
      <c r="F135" s="81">
        <v>41944</v>
      </c>
      <c r="G135" s="69"/>
      <c r="H135" s="69"/>
      <c r="I135" s="69" t="s">
        <v>426</v>
      </c>
      <c r="J135" s="69"/>
    </row>
    <row r="136" spans="1:10" ht="36" customHeight="1" thickBot="1" x14ac:dyDescent="0.25">
      <c r="A136" s="69">
        <v>116</v>
      </c>
      <c r="B136" s="69">
        <v>579</v>
      </c>
      <c r="C136" s="69" t="s">
        <v>452</v>
      </c>
      <c r="D136" s="69"/>
      <c r="E136" s="76" t="str">
        <f>HYPERLINK("mailto:fersa776@gmail.com","fersa776@gmail.com")</f>
        <v>fersa776@gmail.com</v>
      </c>
      <c r="F136" s="81">
        <v>41944</v>
      </c>
      <c r="G136" s="69"/>
      <c r="H136" s="69"/>
      <c r="I136" s="69" t="s">
        <v>426</v>
      </c>
      <c r="J136" s="69"/>
    </row>
    <row r="137" spans="1:10" ht="36" customHeight="1" thickBot="1" x14ac:dyDescent="0.25">
      <c r="A137" s="69">
        <v>117</v>
      </c>
      <c r="B137" s="69">
        <v>603</v>
      </c>
      <c r="C137" s="69" t="s">
        <v>453</v>
      </c>
      <c r="D137" s="69"/>
      <c r="E137" s="76" t="str">
        <f>HYPERLINK("mailto:toorky.A.25@Gmail.com","toorky.A.25@Gmail.com")</f>
        <v>toorky.A.25@Gmail.com</v>
      </c>
      <c r="F137" s="81">
        <v>41944</v>
      </c>
      <c r="G137" s="69"/>
      <c r="H137" s="69"/>
      <c r="I137" s="69" t="s">
        <v>426</v>
      </c>
      <c r="J137" s="69"/>
    </row>
    <row r="138" spans="1:10" ht="36" customHeight="1" thickBot="1" x14ac:dyDescent="0.25">
      <c r="A138" s="69">
        <v>118</v>
      </c>
      <c r="B138" s="69">
        <v>625</v>
      </c>
      <c r="C138" s="69" t="s">
        <v>454</v>
      </c>
      <c r="D138" s="69"/>
      <c r="E138" s="76" t="str">
        <f>HYPERLINK("mailto:man3al3a6@gmail.com","man3al3a6@gmail.com")</f>
        <v>man3al3a6@gmail.com</v>
      </c>
      <c r="F138" s="81">
        <v>41944</v>
      </c>
      <c r="G138" s="69"/>
      <c r="H138" s="69"/>
      <c r="I138" s="69" t="s">
        <v>426</v>
      </c>
      <c r="J138" s="69"/>
    </row>
    <row r="139" spans="1:10" ht="36" customHeight="1" thickBot="1" x14ac:dyDescent="0.25">
      <c r="A139" s="69">
        <v>119</v>
      </c>
      <c r="B139" s="69">
        <v>626</v>
      </c>
      <c r="C139" s="69" t="s">
        <v>455</v>
      </c>
      <c r="D139" s="69"/>
      <c r="E139" s="76" t="str">
        <f>HYPERLINK("http://www.abdalmneem@gmail.com/","www.abdalmneem@gmail.com")</f>
        <v>www.abdalmneem@gmail.com</v>
      </c>
      <c r="F139" s="81">
        <v>41944</v>
      </c>
      <c r="G139" s="69"/>
      <c r="H139" s="69"/>
      <c r="I139" s="69" t="s">
        <v>426</v>
      </c>
      <c r="J139" s="69"/>
    </row>
    <row r="140" spans="1:10" ht="15" customHeight="1" thickBot="1" x14ac:dyDescent="0.25">
      <c r="A140" s="102"/>
      <c r="B140" s="102"/>
      <c r="C140" s="102"/>
      <c r="D140" s="102"/>
      <c r="E140" s="102"/>
      <c r="F140" s="102"/>
      <c r="G140" s="102"/>
      <c r="H140" s="102"/>
      <c r="I140" s="102"/>
      <c r="J140" s="102"/>
    </row>
    <row r="141" spans="1:10" ht="36" customHeight="1" thickBot="1" x14ac:dyDescent="0.25">
      <c r="A141" s="69">
        <v>120</v>
      </c>
      <c r="B141" s="69">
        <v>634</v>
      </c>
      <c r="C141" s="69" t="s">
        <v>456</v>
      </c>
      <c r="D141" s="88" t="s">
        <v>337</v>
      </c>
      <c r="E141" s="76" t="str">
        <f>HYPERLINK("mailto:memo993@hotmail.com","memo993@hotmail.com")</f>
        <v>memo993@hotmail.com</v>
      </c>
      <c r="F141" s="81">
        <v>41948</v>
      </c>
      <c r="G141" s="69"/>
      <c r="H141" s="69"/>
      <c r="I141" s="69" t="s">
        <v>79</v>
      </c>
      <c r="J141" s="69" t="s">
        <v>457</v>
      </c>
    </row>
    <row r="142" spans="1:10" ht="36" customHeight="1" thickBot="1" x14ac:dyDescent="0.25">
      <c r="A142" s="69">
        <v>121</v>
      </c>
      <c r="B142" s="69">
        <v>628</v>
      </c>
      <c r="C142" s="103" t="s">
        <v>458</v>
      </c>
      <c r="D142" s="88" t="s">
        <v>337</v>
      </c>
      <c r="E142" s="76" t="s">
        <v>459</v>
      </c>
      <c r="F142" s="81">
        <v>41948</v>
      </c>
      <c r="G142" s="69"/>
      <c r="H142" s="69"/>
      <c r="I142" s="69" t="s">
        <v>79</v>
      </c>
      <c r="J142" s="69" t="s">
        <v>460</v>
      </c>
    </row>
    <row r="143" spans="1:10" ht="36" customHeight="1" thickBot="1" x14ac:dyDescent="0.25">
      <c r="A143" s="69">
        <v>122</v>
      </c>
      <c r="B143" s="69">
        <v>631</v>
      </c>
      <c r="C143" s="69" t="s">
        <v>461</v>
      </c>
      <c r="D143" s="88" t="s">
        <v>337</v>
      </c>
      <c r="E143" s="76" t="str">
        <f>HYPERLINK("mailto:medo.1111@hotmail.com","medo.1111@hotmail.com")</f>
        <v>medo.1111@hotmail.com</v>
      </c>
      <c r="F143" s="81">
        <v>41948</v>
      </c>
      <c r="G143" s="69"/>
      <c r="H143" s="69"/>
      <c r="I143" s="69" t="s">
        <v>79</v>
      </c>
      <c r="J143" s="69"/>
    </row>
    <row r="144" spans="1:10" ht="36" customHeight="1" thickBot="1" x14ac:dyDescent="0.25">
      <c r="A144" s="69">
        <v>123</v>
      </c>
      <c r="B144" s="69">
        <v>629</v>
      </c>
      <c r="C144" s="69" t="s">
        <v>462</v>
      </c>
      <c r="D144" s="88" t="s">
        <v>337</v>
      </c>
      <c r="E144" s="76" t="str">
        <f>HYPERLINK("mailto:mahammad1214@hotmail.com","mahammad1214@hotmail.com")</f>
        <v>mahammad1214@hotmail.com</v>
      </c>
      <c r="F144" s="81">
        <v>41948</v>
      </c>
      <c r="G144" s="69"/>
      <c r="H144" s="69"/>
      <c r="I144" s="69" t="s">
        <v>79</v>
      </c>
      <c r="J144" s="69" t="s">
        <v>463</v>
      </c>
    </row>
    <row r="145" spans="1:10" ht="15.75" customHeight="1" thickBot="1" x14ac:dyDescent="0.25">
      <c r="A145" s="102"/>
      <c r="B145" s="102"/>
      <c r="C145" s="102"/>
      <c r="D145" s="102"/>
      <c r="E145" s="102"/>
      <c r="F145" s="102"/>
      <c r="G145" s="102"/>
      <c r="H145" s="102"/>
      <c r="I145" s="102"/>
      <c r="J145" s="102"/>
    </row>
    <row r="146" spans="1:10" ht="36" customHeight="1" thickBot="1" x14ac:dyDescent="0.25">
      <c r="A146" s="69">
        <v>124</v>
      </c>
      <c r="B146" s="69">
        <v>323</v>
      </c>
      <c r="C146" s="69" t="s">
        <v>464</v>
      </c>
      <c r="D146" s="73" t="s">
        <v>465</v>
      </c>
      <c r="E146" s="76" t="str">
        <f>HYPERLINK("mailto:mnor.f@hotmail.com","mnor.f@hotmail.com")</f>
        <v>mnor.f@hotmail.com</v>
      </c>
      <c r="F146" s="81">
        <v>41959</v>
      </c>
      <c r="G146" s="69"/>
      <c r="H146" s="69"/>
      <c r="I146" s="69" t="s">
        <v>28</v>
      </c>
      <c r="J146" s="69"/>
    </row>
    <row r="147" spans="1:10" ht="36" customHeight="1" thickBot="1" x14ac:dyDescent="0.25">
      <c r="A147" s="69">
        <v>125</v>
      </c>
      <c r="B147" s="69">
        <v>435</v>
      </c>
      <c r="C147" s="69" t="s">
        <v>466</v>
      </c>
      <c r="D147" s="73" t="s">
        <v>465</v>
      </c>
      <c r="E147" s="76" t="str">
        <f>HYPERLINK("mailto:noal12568@gmail.com","noal12568@gmail.com")</f>
        <v>noal12568@gmail.com</v>
      </c>
      <c r="F147" s="81">
        <v>41960</v>
      </c>
      <c r="G147" s="69"/>
      <c r="H147" s="69"/>
      <c r="I147" s="69" t="s">
        <v>28</v>
      </c>
      <c r="J147" s="79" t="s">
        <v>467</v>
      </c>
    </row>
    <row r="148" spans="1:10" ht="36" customHeight="1" thickBot="1" x14ac:dyDescent="0.25">
      <c r="A148" s="69">
        <v>126</v>
      </c>
      <c r="B148" s="69">
        <v>517</v>
      </c>
      <c r="C148" s="69" t="s">
        <v>468</v>
      </c>
      <c r="D148" s="73" t="s">
        <v>465</v>
      </c>
      <c r="E148" s="76" t="str">
        <f>HYPERLINK("mailto:sss-2314@hotmail.com","sss-2314@hotmail.com")</f>
        <v>sss-2314@hotmail.com</v>
      </c>
      <c r="F148" s="81">
        <v>41960</v>
      </c>
      <c r="G148" s="69"/>
      <c r="H148" s="69"/>
      <c r="I148" s="69" t="s">
        <v>28</v>
      </c>
      <c r="J148" s="69"/>
    </row>
    <row r="149" spans="1:10" ht="36" customHeight="1" thickBot="1" x14ac:dyDescent="0.25">
      <c r="A149" s="69">
        <v>127</v>
      </c>
      <c r="B149" s="69">
        <v>522</v>
      </c>
      <c r="C149" s="69" t="s">
        <v>469</v>
      </c>
      <c r="D149" s="73" t="s">
        <v>465</v>
      </c>
      <c r="E149" s="76" t="str">
        <f>HYPERLINK("mailto:jooojoo60@gmail.com","jooojoo60@gmail.com")</f>
        <v>jooojoo60@gmail.com</v>
      </c>
      <c r="F149" s="81">
        <v>41960</v>
      </c>
      <c r="G149" s="69"/>
      <c r="H149" s="69"/>
      <c r="I149" s="69" t="s">
        <v>28</v>
      </c>
      <c r="J149" s="69"/>
    </row>
    <row r="150" spans="1:10" ht="36" customHeight="1" thickBot="1" x14ac:dyDescent="0.25">
      <c r="A150" s="69">
        <v>128</v>
      </c>
      <c r="B150" s="69">
        <v>523</v>
      </c>
      <c r="C150" s="69" t="s">
        <v>470</v>
      </c>
      <c r="D150" s="73" t="s">
        <v>465</v>
      </c>
      <c r="E150" s="76" t="str">
        <f>HYPERLINK("mailto:fofo0242014@gmail.com","fofo0242014@gmail.com")</f>
        <v>fofo0242014@gmail.com</v>
      </c>
      <c r="F150" s="81">
        <v>41960</v>
      </c>
      <c r="G150" s="69"/>
      <c r="H150" s="69"/>
      <c r="I150" s="69" t="s">
        <v>28</v>
      </c>
      <c r="J150" s="80" t="s">
        <v>471</v>
      </c>
    </row>
    <row r="151" spans="1:10" ht="36" customHeight="1" thickBot="1" x14ac:dyDescent="0.25">
      <c r="A151" s="69">
        <v>129</v>
      </c>
      <c r="B151" s="69">
        <v>529</v>
      </c>
      <c r="C151" s="69" t="s">
        <v>472</v>
      </c>
      <c r="D151" s="73" t="s">
        <v>465</v>
      </c>
      <c r="E151" s="76" t="str">
        <f>HYPERLINK("mailto:obbb360@gmail.com","obbb360@gmail.com")</f>
        <v>obbb360@gmail.com</v>
      </c>
      <c r="F151" s="81">
        <v>41960</v>
      </c>
      <c r="G151" s="69"/>
      <c r="H151" s="69"/>
      <c r="I151" s="69" t="s">
        <v>28</v>
      </c>
      <c r="J151" s="69"/>
    </row>
    <row r="152" spans="1:10" ht="36" customHeight="1" thickBot="1" x14ac:dyDescent="0.25">
      <c r="A152" s="69">
        <v>130</v>
      </c>
      <c r="B152" s="69">
        <v>530</v>
      </c>
      <c r="C152" s="69" t="s">
        <v>473</v>
      </c>
      <c r="D152" s="73" t="s">
        <v>465</v>
      </c>
      <c r="E152" s="76" t="str">
        <f>HYPERLINK("mailto:mohammad@tzholidays.com","mohammad@tzholidays.com")</f>
        <v>mohammad@tzholidays.com</v>
      </c>
      <c r="F152" s="81">
        <v>41960</v>
      </c>
      <c r="G152" s="69"/>
      <c r="H152" s="69"/>
      <c r="I152" s="69" t="s">
        <v>28</v>
      </c>
      <c r="J152" s="69"/>
    </row>
    <row r="153" spans="1:10" ht="36" customHeight="1" thickBot="1" x14ac:dyDescent="0.25">
      <c r="A153" s="69">
        <v>131</v>
      </c>
      <c r="B153" s="69">
        <v>531</v>
      </c>
      <c r="C153" s="69" t="s">
        <v>474</v>
      </c>
      <c r="D153" s="73" t="s">
        <v>465</v>
      </c>
      <c r="E153" s="76" t="str">
        <f>HYPERLINK("mailto:Mno-5111@hotmail.com","Mno-5111@hotmail.com")</f>
        <v>Mno-5111@hotmail.com</v>
      </c>
      <c r="F153" s="81">
        <v>41960</v>
      </c>
      <c r="G153" s="69"/>
      <c r="H153" s="69"/>
      <c r="I153" s="69" t="s">
        <v>28</v>
      </c>
      <c r="J153" s="69"/>
    </row>
    <row r="154" spans="1:10" ht="36" customHeight="1" thickBot="1" x14ac:dyDescent="0.25">
      <c r="A154" s="91">
        <v>132</v>
      </c>
      <c r="B154" s="69">
        <v>532</v>
      </c>
      <c r="C154" s="69" t="s">
        <v>356</v>
      </c>
      <c r="D154" s="73" t="s">
        <v>465</v>
      </c>
      <c r="E154" s="76" t="str">
        <f>HYPERLINK("mailto:nnnrrr_6666@yahoo.com","nnnrrr_6666@yahoo.com")</f>
        <v>nnnrrr_6666@yahoo.com</v>
      </c>
      <c r="F154" s="69">
        <v>41960</v>
      </c>
      <c r="G154" s="69"/>
      <c r="H154" s="69"/>
      <c r="I154" s="69" t="s">
        <v>28</v>
      </c>
      <c r="J154" s="79" t="s">
        <v>325</v>
      </c>
    </row>
    <row r="155" spans="1:10" ht="36" customHeight="1" thickBot="1" x14ac:dyDescent="0.25">
      <c r="A155" s="69">
        <v>133</v>
      </c>
      <c r="B155" s="69">
        <v>539</v>
      </c>
      <c r="C155" s="69" t="s">
        <v>475</v>
      </c>
      <c r="D155" s="73" t="s">
        <v>465</v>
      </c>
      <c r="E155" s="76" t="str">
        <f>HYPERLINK("mailto:dl3-ksa9876@hotmail.com","dl3-ksa9876@hotmail.com")</f>
        <v>dl3-ksa9876@hotmail.com</v>
      </c>
      <c r="F155" s="81">
        <v>41960</v>
      </c>
      <c r="G155" s="69"/>
      <c r="H155" s="69"/>
      <c r="I155" s="69" t="s">
        <v>28</v>
      </c>
      <c r="J155" s="69"/>
    </row>
    <row r="156" spans="1:10" ht="36" customHeight="1" thickBot="1" x14ac:dyDescent="0.25">
      <c r="A156" s="69">
        <v>134</v>
      </c>
      <c r="B156" s="69">
        <v>544</v>
      </c>
      <c r="C156" s="69" t="s">
        <v>476</v>
      </c>
      <c r="D156" s="73" t="s">
        <v>465</v>
      </c>
      <c r="E156" s="76" t="str">
        <f>HYPERLINK("mailto:star33.h@hotmail.com","star33.h@hotmail.com")</f>
        <v>star33.h@hotmail.com</v>
      </c>
      <c r="F156" s="81">
        <v>41960</v>
      </c>
      <c r="G156" s="69"/>
      <c r="H156" s="69"/>
      <c r="I156" s="69" t="s">
        <v>28</v>
      </c>
      <c r="J156" s="69"/>
    </row>
    <row r="157" spans="1:10" ht="36" customHeight="1" thickBot="1" x14ac:dyDescent="0.25">
      <c r="A157" s="69">
        <v>135</v>
      </c>
      <c r="B157" s="69">
        <v>545</v>
      </c>
      <c r="C157" s="69" t="s">
        <v>477</v>
      </c>
      <c r="D157" s="73" t="s">
        <v>465</v>
      </c>
      <c r="E157" s="76" t="str">
        <f>HYPERLINK("mailto:Sada445@hotmail.com","Sada445@hotmail.com")</f>
        <v>Sada445@hotmail.com</v>
      </c>
      <c r="F157" s="81">
        <v>41960</v>
      </c>
      <c r="G157" s="69"/>
      <c r="H157" s="69"/>
      <c r="I157" s="69" t="s">
        <v>28</v>
      </c>
      <c r="J157" s="69"/>
    </row>
    <row r="158" spans="1:10" ht="36" customHeight="1" thickBot="1" x14ac:dyDescent="0.25">
      <c r="A158" s="69">
        <v>136</v>
      </c>
      <c r="B158" s="69">
        <v>546</v>
      </c>
      <c r="C158" s="69" t="s">
        <v>478</v>
      </c>
      <c r="D158" s="73" t="s">
        <v>465</v>
      </c>
      <c r="E158" s="76" t="str">
        <f>HYPERLINK("mailto:rhobi18@hotmail.com","rhobi18@hotmail.com ")</f>
        <v xml:space="preserve">rhobi18@hotmail.com </v>
      </c>
      <c r="F158" s="81">
        <v>41960</v>
      </c>
      <c r="G158" s="69"/>
      <c r="H158" s="69"/>
      <c r="I158" s="69" t="s">
        <v>28</v>
      </c>
      <c r="J158" s="69"/>
    </row>
    <row r="159" spans="1:10" ht="36" customHeight="1" thickBot="1" x14ac:dyDescent="0.25">
      <c r="A159" s="69">
        <v>137</v>
      </c>
      <c r="B159" s="69">
        <v>547</v>
      </c>
      <c r="C159" s="69" t="s">
        <v>479</v>
      </c>
      <c r="D159" s="73" t="s">
        <v>465</v>
      </c>
      <c r="E159" s="76" t="s">
        <v>480</v>
      </c>
      <c r="F159" s="81">
        <v>41960</v>
      </c>
      <c r="G159" s="69"/>
      <c r="H159" s="69"/>
      <c r="I159" s="69" t="s">
        <v>28</v>
      </c>
      <c r="J159" s="69"/>
    </row>
    <row r="160" spans="1:10" ht="36" customHeight="1" thickBot="1" x14ac:dyDescent="0.25">
      <c r="A160" s="69">
        <v>138</v>
      </c>
      <c r="B160" s="69">
        <v>549</v>
      </c>
      <c r="C160" s="69" t="s">
        <v>481</v>
      </c>
      <c r="D160" s="73" t="s">
        <v>465</v>
      </c>
      <c r="E160" s="76" t="str">
        <f>HYPERLINK("mailto:almaaas.15@hotmail.com","almaaas.15@hotmail.com")</f>
        <v>almaaas.15@hotmail.com</v>
      </c>
      <c r="F160" s="81">
        <v>41960</v>
      </c>
      <c r="G160" s="69"/>
      <c r="H160" s="69"/>
      <c r="I160" s="69" t="s">
        <v>28</v>
      </c>
      <c r="J160" s="69"/>
    </row>
    <row r="161" spans="1:10" ht="36" customHeight="1" thickBot="1" x14ac:dyDescent="0.25">
      <c r="A161" s="69">
        <v>139</v>
      </c>
      <c r="B161" s="69">
        <v>550</v>
      </c>
      <c r="C161" s="69" t="s">
        <v>482</v>
      </c>
      <c r="D161" s="73" t="s">
        <v>465</v>
      </c>
      <c r="E161" s="76" t="str">
        <f>HYPERLINK("mailto:ashwaq12664@gmail.com","ashwaq12664@gmail.com")</f>
        <v>ashwaq12664@gmail.com</v>
      </c>
      <c r="F161" s="81">
        <v>41960</v>
      </c>
      <c r="G161" s="69"/>
      <c r="H161" s="69"/>
      <c r="I161" s="69" t="s">
        <v>28</v>
      </c>
      <c r="J161" s="79" t="s">
        <v>467</v>
      </c>
    </row>
    <row r="162" spans="1:10" ht="36" customHeight="1" thickBot="1" x14ac:dyDescent="0.25">
      <c r="A162" s="69">
        <v>140</v>
      </c>
      <c r="B162" s="69">
        <v>554</v>
      </c>
      <c r="C162" s="69" t="s">
        <v>483</v>
      </c>
      <c r="D162" s="73" t="s">
        <v>465</v>
      </c>
      <c r="E162" s="76" t="str">
        <f>HYPERLINK("mailto:ohood599@gmail.com","ohood599@gmail.com")</f>
        <v>ohood599@gmail.com</v>
      </c>
      <c r="F162" s="81">
        <v>41960</v>
      </c>
      <c r="G162" s="69"/>
      <c r="H162" s="69"/>
      <c r="I162" s="69" t="s">
        <v>28</v>
      </c>
      <c r="J162" s="69"/>
    </row>
    <row r="163" spans="1:10" ht="36" customHeight="1" thickBot="1" x14ac:dyDescent="0.25">
      <c r="A163" s="69">
        <v>141</v>
      </c>
      <c r="B163" s="69">
        <v>576</v>
      </c>
      <c r="C163" s="69" t="s">
        <v>484</v>
      </c>
      <c r="D163" s="73" t="s">
        <v>465</v>
      </c>
      <c r="E163" s="76" t="str">
        <f>HYPERLINK("mailto:rayan150@gmail.com","rayan150@gmail.com")</f>
        <v>rayan150@gmail.com</v>
      </c>
      <c r="F163" s="81">
        <v>41960</v>
      </c>
      <c r="G163" s="69"/>
      <c r="H163" s="69"/>
      <c r="I163" s="69" t="s">
        <v>28</v>
      </c>
      <c r="J163" s="69"/>
    </row>
    <row r="164" spans="1:10" ht="36" customHeight="1" thickBot="1" x14ac:dyDescent="0.25">
      <c r="A164" s="69">
        <v>142</v>
      </c>
      <c r="B164" s="69">
        <v>607</v>
      </c>
      <c r="C164" s="69" t="s">
        <v>485</v>
      </c>
      <c r="D164" s="73" t="s">
        <v>465</v>
      </c>
      <c r="E164" s="76" t="str">
        <f>HYPERLINK("mailto:sososo2001395@gmail.com","sososo2001395@gmail.com")</f>
        <v>sososo2001395@gmail.com</v>
      </c>
      <c r="F164" s="81">
        <v>41960</v>
      </c>
      <c r="G164" s="69"/>
      <c r="H164" s="69"/>
      <c r="I164" s="69" t="s">
        <v>28</v>
      </c>
      <c r="J164" s="79" t="s">
        <v>467</v>
      </c>
    </row>
    <row r="165" spans="1:10" ht="36" customHeight="1" thickBot="1" x14ac:dyDescent="0.25">
      <c r="A165" s="69">
        <v>143</v>
      </c>
      <c r="B165" s="69">
        <v>637</v>
      </c>
      <c r="C165" s="69" t="s">
        <v>486</v>
      </c>
      <c r="D165" s="73" t="s">
        <v>465</v>
      </c>
      <c r="E165" s="76" t="str">
        <f>HYPERLINK("mailto:googoo_667@hotmail.com","googoo_667@hotmail.com")</f>
        <v>googoo_667@hotmail.com</v>
      </c>
      <c r="F165" s="81">
        <v>41960</v>
      </c>
      <c r="G165" s="69"/>
      <c r="H165" s="69"/>
      <c r="I165" s="69" t="s">
        <v>28</v>
      </c>
      <c r="J165" s="79" t="s">
        <v>325</v>
      </c>
    </row>
    <row r="166" spans="1:10" ht="13.5" customHeight="1" thickBot="1" x14ac:dyDescent="0.25">
      <c r="A166" s="102"/>
      <c r="B166" s="102"/>
      <c r="C166" s="102"/>
      <c r="D166" s="102"/>
      <c r="E166" s="102"/>
      <c r="F166" s="102"/>
      <c r="G166" s="102"/>
      <c r="H166" s="102"/>
      <c r="I166" s="102"/>
      <c r="J166" s="102"/>
    </row>
    <row r="167" spans="1:10" ht="36" customHeight="1" thickBot="1" x14ac:dyDescent="0.25">
      <c r="A167" s="69">
        <v>144</v>
      </c>
      <c r="B167" s="69">
        <v>654</v>
      </c>
      <c r="C167" s="69" t="s">
        <v>487</v>
      </c>
      <c r="D167" s="88" t="s">
        <v>337</v>
      </c>
      <c r="E167" s="76" t="str">
        <f>HYPERLINK("mailto:zizoo23@outlook.sa","zizoo23@outlook.sa")</f>
        <v>zizoo23@outlook.sa</v>
      </c>
      <c r="F167" s="81">
        <v>41976</v>
      </c>
      <c r="G167" s="69"/>
      <c r="H167" s="69"/>
      <c r="I167" s="69" t="s">
        <v>79</v>
      </c>
      <c r="J167" s="79" t="s">
        <v>488</v>
      </c>
    </row>
    <row r="168" spans="1:10" ht="36" customHeight="1" thickBot="1" x14ac:dyDescent="0.25">
      <c r="A168" s="69">
        <v>145</v>
      </c>
      <c r="B168" s="103">
        <v>646</v>
      </c>
      <c r="C168" s="69" t="s">
        <v>489</v>
      </c>
      <c r="D168" s="88" t="s">
        <v>337</v>
      </c>
      <c r="E168" s="76" t="s">
        <v>490</v>
      </c>
      <c r="F168" s="81">
        <v>41976</v>
      </c>
      <c r="G168" s="69"/>
      <c r="H168" s="69"/>
      <c r="I168" s="69" t="s">
        <v>79</v>
      </c>
      <c r="J168" s="69" t="s">
        <v>491</v>
      </c>
    </row>
    <row r="169" spans="1:10" ht="36" customHeight="1" thickBot="1" x14ac:dyDescent="0.25">
      <c r="A169" s="69">
        <v>146</v>
      </c>
      <c r="B169" s="69">
        <v>655</v>
      </c>
      <c r="C169" s="69" t="s">
        <v>492</v>
      </c>
      <c r="D169" s="88" t="s">
        <v>337</v>
      </c>
      <c r="E169" s="76" t="s">
        <v>493</v>
      </c>
      <c r="F169" s="81">
        <v>41976</v>
      </c>
      <c r="G169" s="69"/>
      <c r="H169" s="69"/>
      <c r="I169" s="69" t="s">
        <v>79</v>
      </c>
      <c r="J169" s="69" t="s">
        <v>491</v>
      </c>
    </row>
    <row r="170" spans="1:10" ht="36" customHeight="1" thickBot="1" x14ac:dyDescent="0.25">
      <c r="A170" s="69">
        <v>147</v>
      </c>
      <c r="B170" s="69">
        <v>666</v>
      </c>
      <c r="C170" s="104" t="s">
        <v>494</v>
      </c>
      <c r="D170" s="88" t="s">
        <v>337</v>
      </c>
      <c r="E170" s="76" t="s">
        <v>495</v>
      </c>
      <c r="F170" s="81">
        <v>41976</v>
      </c>
      <c r="G170" s="69"/>
      <c r="H170" s="69"/>
      <c r="I170" s="69" t="s">
        <v>79</v>
      </c>
      <c r="J170" s="69" t="s">
        <v>491</v>
      </c>
    </row>
    <row r="171" spans="1:10" ht="36" customHeight="1" thickBot="1" x14ac:dyDescent="0.25">
      <c r="A171" s="69">
        <v>148</v>
      </c>
      <c r="B171" s="69">
        <v>668</v>
      </c>
      <c r="C171" s="104" t="s">
        <v>496</v>
      </c>
      <c r="D171" s="88" t="s">
        <v>337</v>
      </c>
      <c r="E171" s="105" t="s">
        <v>497</v>
      </c>
      <c r="F171" s="81">
        <v>41976</v>
      </c>
      <c r="G171" s="69"/>
      <c r="H171" s="69"/>
      <c r="I171" s="69" t="s">
        <v>79</v>
      </c>
      <c r="J171" s="80" t="s">
        <v>498</v>
      </c>
    </row>
    <row r="172" spans="1:10" ht="15" customHeight="1" thickBot="1" x14ac:dyDescent="0.25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</row>
    <row r="173" spans="1:10" ht="36" customHeight="1" thickBot="1" x14ac:dyDescent="0.25">
      <c r="A173" s="69">
        <v>149</v>
      </c>
      <c r="B173" s="69">
        <v>674</v>
      </c>
      <c r="C173" s="104" t="s">
        <v>499</v>
      </c>
      <c r="D173" s="104" t="s">
        <v>129</v>
      </c>
      <c r="E173" s="105" t="s">
        <v>500</v>
      </c>
      <c r="F173" s="69" t="s">
        <v>501</v>
      </c>
      <c r="G173" s="69"/>
      <c r="H173" s="69"/>
      <c r="I173" s="69" t="s">
        <v>502</v>
      </c>
      <c r="J173" s="179" t="s">
        <v>503</v>
      </c>
    </row>
    <row r="174" spans="1:10" ht="36" customHeight="1" thickBot="1" x14ac:dyDescent="0.25">
      <c r="A174" s="69">
        <v>150</v>
      </c>
      <c r="B174" s="69">
        <v>650</v>
      </c>
      <c r="C174" s="69" t="s">
        <v>504</v>
      </c>
      <c r="D174" s="104" t="s">
        <v>129</v>
      </c>
      <c r="E174" s="105" t="s">
        <v>505</v>
      </c>
      <c r="F174" s="69" t="s">
        <v>501</v>
      </c>
      <c r="G174" s="69"/>
      <c r="H174" s="69"/>
      <c r="I174" s="69" t="s">
        <v>502</v>
      </c>
      <c r="J174" s="173"/>
    </row>
    <row r="175" spans="1:10" ht="36" customHeight="1" thickBot="1" x14ac:dyDescent="0.25">
      <c r="A175" s="69">
        <v>151</v>
      </c>
      <c r="B175" s="69">
        <v>641</v>
      </c>
      <c r="C175" s="69" t="s">
        <v>506</v>
      </c>
      <c r="D175" s="104" t="s">
        <v>129</v>
      </c>
      <c r="E175" s="105" t="s">
        <v>507</v>
      </c>
      <c r="F175" s="69" t="s">
        <v>501</v>
      </c>
      <c r="G175" s="69"/>
      <c r="H175" s="69"/>
      <c r="I175" s="69" t="s">
        <v>502</v>
      </c>
      <c r="J175" s="173"/>
    </row>
    <row r="176" spans="1:10" ht="36" customHeight="1" thickBot="1" x14ac:dyDescent="0.25">
      <c r="A176" s="69">
        <v>152</v>
      </c>
      <c r="B176" s="69">
        <v>678</v>
      </c>
      <c r="C176" s="104" t="s">
        <v>508</v>
      </c>
      <c r="D176" s="104" t="s">
        <v>129</v>
      </c>
      <c r="E176" s="105" t="s">
        <v>509</v>
      </c>
      <c r="F176" s="69" t="s">
        <v>501</v>
      </c>
      <c r="G176" s="69"/>
      <c r="H176" s="69"/>
      <c r="I176" s="69" t="s">
        <v>502</v>
      </c>
      <c r="J176" s="173"/>
    </row>
    <row r="177" spans="1:10" ht="36" customHeight="1" thickBot="1" x14ac:dyDescent="0.25">
      <c r="A177" s="69">
        <v>153</v>
      </c>
      <c r="B177" s="69">
        <v>364</v>
      </c>
      <c r="C177" s="69" t="s">
        <v>510</v>
      </c>
      <c r="D177" s="104" t="s">
        <v>129</v>
      </c>
      <c r="E177" s="76" t="s">
        <v>511</v>
      </c>
      <c r="F177" s="69" t="s">
        <v>501</v>
      </c>
      <c r="G177" s="69"/>
      <c r="H177" s="69"/>
      <c r="I177" s="69" t="s">
        <v>502</v>
      </c>
      <c r="J177" s="173"/>
    </row>
    <row r="178" spans="1:10" ht="36" customHeight="1" thickBot="1" x14ac:dyDescent="0.25">
      <c r="A178" s="69">
        <v>154</v>
      </c>
      <c r="B178" s="69">
        <v>540</v>
      </c>
      <c r="C178" s="69" t="s">
        <v>512</v>
      </c>
      <c r="D178" s="104" t="s">
        <v>129</v>
      </c>
      <c r="E178" s="76" t="s">
        <v>513</v>
      </c>
      <c r="F178" s="69" t="s">
        <v>501</v>
      </c>
      <c r="G178" s="69"/>
      <c r="H178" s="69"/>
      <c r="I178" s="69" t="s">
        <v>502</v>
      </c>
      <c r="J178" s="173"/>
    </row>
    <row r="179" spans="1:10" ht="36" customHeight="1" thickBot="1" x14ac:dyDescent="0.25">
      <c r="A179" s="69">
        <v>155</v>
      </c>
      <c r="B179" s="69">
        <v>330</v>
      </c>
      <c r="C179" s="69" t="s">
        <v>514</v>
      </c>
      <c r="D179" s="104" t="s">
        <v>129</v>
      </c>
      <c r="E179" s="76" t="s">
        <v>515</v>
      </c>
      <c r="F179" s="69" t="s">
        <v>501</v>
      </c>
      <c r="G179" s="69"/>
      <c r="H179" s="69"/>
      <c r="I179" s="69" t="s">
        <v>502</v>
      </c>
      <c r="J179" s="173"/>
    </row>
    <row r="180" spans="1:10" ht="15" customHeight="1" thickBot="1" x14ac:dyDescent="0.25">
      <c r="A180" s="102"/>
      <c r="B180" s="102"/>
      <c r="C180" s="102"/>
      <c r="D180" s="102"/>
      <c r="E180" s="102"/>
      <c r="F180" s="102"/>
      <c r="G180" s="102"/>
      <c r="H180" s="102"/>
      <c r="I180" s="102"/>
      <c r="J180" s="102"/>
    </row>
    <row r="181" spans="1:10" ht="36" customHeight="1" thickBot="1" x14ac:dyDescent="0.25">
      <c r="A181" s="69">
        <v>156</v>
      </c>
      <c r="B181" s="69">
        <v>500</v>
      </c>
      <c r="C181" s="69" t="s">
        <v>516</v>
      </c>
      <c r="D181" s="69" t="s">
        <v>517</v>
      </c>
      <c r="E181" s="76" t="str">
        <f>HYPERLINK("mailto:toti-1425@hotmail.com","toti-1425@hotmail.com")</f>
        <v>toti-1425@hotmail.com</v>
      </c>
      <c r="F181" s="81">
        <v>41979</v>
      </c>
      <c r="G181" s="69"/>
      <c r="H181" s="69"/>
      <c r="I181" s="69" t="s">
        <v>518</v>
      </c>
      <c r="J181" s="90" t="s">
        <v>519</v>
      </c>
    </row>
    <row r="182" spans="1:10" ht="36" customHeight="1" thickBot="1" x14ac:dyDescent="0.25">
      <c r="A182" s="69">
        <v>157</v>
      </c>
      <c r="B182" s="69">
        <v>642</v>
      </c>
      <c r="C182" s="69" t="s">
        <v>520</v>
      </c>
      <c r="D182" s="69" t="s">
        <v>517</v>
      </c>
      <c r="E182" s="76" t="str">
        <f>HYPERLINK("mailto:muf505@hotmail.com","muf505@hotmail.com")</f>
        <v>muf505@hotmail.com</v>
      </c>
      <c r="F182" s="81">
        <v>41979</v>
      </c>
      <c r="G182" s="69"/>
      <c r="H182" s="69"/>
      <c r="I182" s="69" t="s">
        <v>518</v>
      </c>
      <c r="J182" s="69"/>
    </row>
    <row r="183" spans="1:10" ht="36" customHeight="1" thickBot="1" x14ac:dyDescent="0.25">
      <c r="A183" s="69">
        <v>158</v>
      </c>
      <c r="B183" s="69">
        <v>624</v>
      </c>
      <c r="C183" s="69" t="s">
        <v>521</v>
      </c>
      <c r="D183" s="69" t="s">
        <v>517</v>
      </c>
      <c r="E183" s="76" t="s">
        <v>522</v>
      </c>
      <c r="F183" s="81">
        <v>41979</v>
      </c>
      <c r="G183" s="69"/>
      <c r="H183" s="69"/>
      <c r="I183" s="69" t="s">
        <v>518</v>
      </c>
      <c r="J183" s="90" t="s">
        <v>523</v>
      </c>
    </row>
    <row r="184" spans="1:10" ht="36" customHeight="1" thickBot="1" x14ac:dyDescent="0.25">
      <c r="A184" s="69">
        <v>159</v>
      </c>
      <c r="B184" s="69">
        <v>638</v>
      </c>
      <c r="C184" s="69" t="s">
        <v>524</v>
      </c>
      <c r="D184" s="69" t="s">
        <v>517</v>
      </c>
      <c r="E184" s="76" t="s">
        <v>525</v>
      </c>
      <c r="F184" s="81">
        <v>41979</v>
      </c>
      <c r="G184" s="69"/>
      <c r="H184" s="69"/>
      <c r="I184" s="69" t="s">
        <v>518</v>
      </c>
      <c r="J184" s="90" t="s">
        <v>526</v>
      </c>
    </row>
    <row r="185" spans="1:10" ht="36" customHeight="1" thickBot="1" x14ac:dyDescent="0.25">
      <c r="A185" s="69">
        <v>160</v>
      </c>
      <c r="B185" s="69">
        <v>673</v>
      </c>
      <c r="C185" s="69" t="s">
        <v>527</v>
      </c>
      <c r="D185" s="69" t="s">
        <v>517</v>
      </c>
      <c r="E185" s="105" t="s">
        <v>528</v>
      </c>
      <c r="F185" s="81">
        <v>41979</v>
      </c>
      <c r="G185" s="69"/>
      <c r="H185" s="69"/>
      <c r="I185" s="69" t="s">
        <v>518</v>
      </c>
      <c r="J185" s="69"/>
    </row>
    <row r="186" spans="1:10" ht="36" customHeight="1" thickBot="1" x14ac:dyDescent="0.25">
      <c r="A186" s="69">
        <v>161</v>
      </c>
      <c r="B186" s="69">
        <v>676</v>
      </c>
      <c r="C186" s="69" t="s">
        <v>529</v>
      </c>
      <c r="D186" s="69" t="s">
        <v>517</v>
      </c>
      <c r="E186" s="105" t="s">
        <v>530</v>
      </c>
      <c r="F186" s="81">
        <v>41979</v>
      </c>
      <c r="G186" s="69"/>
      <c r="H186" s="69"/>
      <c r="I186" s="69" t="s">
        <v>518</v>
      </c>
      <c r="J186" s="69"/>
    </row>
    <row r="187" spans="1:10" ht="36" customHeight="1" thickBot="1" x14ac:dyDescent="0.25">
      <c r="A187" s="69">
        <v>162</v>
      </c>
      <c r="B187" s="69">
        <v>670</v>
      </c>
      <c r="C187" s="69" t="s">
        <v>531</v>
      </c>
      <c r="D187" s="69" t="s">
        <v>517</v>
      </c>
      <c r="E187" s="105" t="s">
        <v>532</v>
      </c>
      <c r="F187" s="81">
        <v>41979</v>
      </c>
      <c r="G187" s="69"/>
      <c r="H187" s="69"/>
      <c r="I187" s="69" t="s">
        <v>518</v>
      </c>
      <c r="J187" s="80" t="s">
        <v>533</v>
      </c>
    </row>
    <row r="188" spans="1:10" ht="36" customHeight="1" thickBot="1" x14ac:dyDescent="0.25">
      <c r="A188" s="69">
        <v>163</v>
      </c>
      <c r="B188" s="69">
        <v>667</v>
      </c>
      <c r="C188" s="69" t="s">
        <v>534</v>
      </c>
      <c r="D188" s="69" t="s">
        <v>517</v>
      </c>
      <c r="E188" s="105" t="s">
        <v>535</v>
      </c>
      <c r="F188" s="81">
        <v>41979</v>
      </c>
      <c r="G188" s="69"/>
      <c r="H188" s="69"/>
      <c r="I188" s="69" t="s">
        <v>518</v>
      </c>
      <c r="J188" s="90" t="s">
        <v>536</v>
      </c>
    </row>
    <row r="189" spans="1:10" ht="36" customHeight="1" thickBot="1" x14ac:dyDescent="0.25">
      <c r="A189" s="69">
        <v>164</v>
      </c>
      <c r="B189" s="69">
        <v>654</v>
      </c>
      <c r="C189" s="69" t="s">
        <v>487</v>
      </c>
      <c r="D189" s="69" t="s">
        <v>517</v>
      </c>
      <c r="E189" s="76" t="str">
        <f>HYPERLINK("mailto:zizoo23@outlook.sa","zizoo23@outlook.sa")</f>
        <v>zizoo23@outlook.sa</v>
      </c>
      <c r="F189" s="81">
        <v>41979</v>
      </c>
      <c r="G189" s="76"/>
      <c r="H189" s="76"/>
      <c r="I189" s="69" t="s">
        <v>518</v>
      </c>
      <c r="J189" s="80" t="s">
        <v>537</v>
      </c>
    </row>
    <row r="190" spans="1:10" ht="36" customHeight="1" thickBot="1" x14ac:dyDescent="0.25">
      <c r="A190" s="69">
        <v>165</v>
      </c>
      <c r="B190" s="69">
        <v>329</v>
      </c>
      <c r="C190" s="69" t="s">
        <v>538</v>
      </c>
      <c r="D190" s="69" t="s">
        <v>517</v>
      </c>
      <c r="E190" s="76" t="str">
        <f>HYPERLINK("mailto:pmq4@hotmail.com","pmq4@hotmail.com")</f>
        <v>pmq4@hotmail.com</v>
      </c>
      <c r="F190" s="81">
        <v>41979</v>
      </c>
      <c r="G190" s="69"/>
      <c r="H190" s="69"/>
      <c r="I190" s="69" t="s">
        <v>518</v>
      </c>
      <c r="J190" s="69"/>
    </row>
    <row r="191" spans="1:10" ht="36" customHeight="1" thickBot="1" x14ac:dyDescent="0.25">
      <c r="A191" s="69">
        <v>166</v>
      </c>
      <c r="B191" s="69">
        <v>628</v>
      </c>
      <c r="C191" s="69" t="s">
        <v>539</v>
      </c>
      <c r="D191" s="69" t="s">
        <v>540</v>
      </c>
      <c r="E191" s="76" t="s">
        <v>459</v>
      </c>
      <c r="F191" s="81">
        <v>41979</v>
      </c>
      <c r="G191" s="69"/>
      <c r="H191" s="69"/>
      <c r="I191" s="69" t="s">
        <v>518</v>
      </c>
      <c r="J191" s="69"/>
    </row>
    <row r="192" spans="1:10" ht="36" customHeight="1" thickBot="1" x14ac:dyDescent="0.25">
      <c r="A192" s="69">
        <v>167</v>
      </c>
      <c r="B192" s="69">
        <v>435</v>
      </c>
      <c r="C192" s="69" t="s">
        <v>466</v>
      </c>
      <c r="D192" s="69" t="s">
        <v>540</v>
      </c>
      <c r="E192" s="105" t="str">
        <f>HYPERLINK("mailto:noal12568@gmail.com","noal12568@gmail.com")</f>
        <v>noal12568@gmail.com</v>
      </c>
      <c r="F192" s="81">
        <v>41979</v>
      </c>
      <c r="G192" s="69"/>
      <c r="H192" s="69"/>
      <c r="I192" s="69" t="s">
        <v>518</v>
      </c>
      <c r="J192" s="69"/>
    </row>
    <row r="193" spans="1:10" ht="36" customHeight="1" thickBot="1" x14ac:dyDescent="0.25">
      <c r="A193" s="69">
        <v>168</v>
      </c>
      <c r="B193" s="69">
        <v>523</v>
      </c>
      <c r="C193" s="69" t="s">
        <v>470</v>
      </c>
      <c r="D193" s="69" t="s">
        <v>540</v>
      </c>
      <c r="E193" s="76" t="str">
        <f>HYPERLINK("mailto:fofo0242014@gmail.com","fofo0242014@gmail.com")</f>
        <v>fofo0242014@gmail.com</v>
      </c>
      <c r="F193" s="81">
        <v>41979</v>
      </c>
      <c r="G193" s="69"/>
      <c r="H193" s="69"/>
      <c r="I193" s="69" t="s">
        <v>518</v>
      </c>
      <c r="J193" s="80" t="s">
        <v>541</v>
      </c>
    </row>
    <row r="194" spans="1:10" ht="36" customHeight="1" thickBot="1" x14ac:dyDescent="0.25">
      <c r="A194" s="69">
        <v>169</v>
      </c>
      <c r="B194" s="69">
        <v>577</v>
      </c>
      <c r="C194" s="69" t="s">
        <v>542</v>
      </c>
      <c r="D194" s="69" t="s">
        <v>540</v>
      </c>
      <c r="E194" s="76" t="s">
        <v>543</v>
      </c>
      <c r="F194" s="81">
        <v>41979</v>
      </c>
      <c r="G194" s="69"/>
      <c r="H194" s="69"/>
      <c r="I194" s="69" t="s">
        <v>518</v>
      </c>
      <c r="J194" s="90" t="s">
        <v>544</v>
      </c>
    </row>
    <row r="195" spans="1:10" ht="36" customHeight="1" thickBot="1" x14ac:dyDescent="0.25">
      <c r="A195" s="69">
        <v>170</v>
      </c>
      <c r="B195" s="69">
        <v>662</v>
      </c>
      <c r="C195" s="69" t="s">
        <v>545</v>
      </c>
      <c r="D195" s="69" t="s">
        <v>540</v>
      </c>
      <c r="E195" s="105" t="s">
        <v>546</v>
      </c>
      <c r="F195" s="81">
        <v>41979</v>
      </c>
      <c r="G195" s="69"/>
      <c r="H195" s="69"/>
      <c r="I195" s="69" t="s">
        <v>518</v>
      </c>
      <c r="J195" s="80" t="s">
        <v>526</v>
      </c>
    </row>
    <row r="196" spans="1:10" ht="36" customHeight="1" thickBot="1" x14ac:dyDescent="0.25">
      <c r="A196" s="69">
        <v>171</v>
      </c>
      <c r="B196" s="69">
        <v>644</v>
      </c>
      <c r="C196" s="69" t="s">
        <v>547</v>
      </c>
      <c r="D196" s="69" t="s">
        <v>105</v>
      </c>
      <c r="E196" s="76" t="s">
        <v>548</v>
      </c>
      <c r="F196" s="81">
        <v>41979</v>
      </c>
      <c r="G196" s="69"/>
      <c r="H196" s="69"/>
      <c r="I196" s="69" t="s">
        <v>518</v>
      </c>
      <c r="J196" s="90" t="s">
        <v>549</v>
      </c>
    </row>
    <row r="197" spans="1:10" ht="36" customHeight="1" thickBot="1" x14ac:dyDescent="0.25">
      <c r="A197" s="69">
        <v>172</v>
      </c>
      <c r="B197" s="69">
        <v>629</v>
      </c>
      <c r="C197" s="69" t="s">
        <v>550</v>
      </c>
      <c r="D197" s="69" t="s">
        <v>105</v>
      </c>
      <c r="E197" s="76" t="s">
        <v>551</v>
      </c>
      <c r="F197" s="81">
        <v>41979</v>
      </c>
      <c r="G197" s="69"/>
      <c r="H197" s="69"/>
      <c r="I197" s="69" t="s">
        <v>518</v>
      </c>
      <c r="J197" s="90" t="s">
        <v>552</v>
      </c>
    </row>
    <row r="198" spans="1:10" ht="36" customHeight="1" thickBot="1" x14ac:dyDescent="0.25">
      <c r="A198" s="69">
        <v>173</v>
      </c>
      <c r="B198" s="69">
        <v>550</v>
      </c>
      <c r="C198" s="69" t="s">
        <v>553</v>
      </c>
      <c r="D198" s="69" t="s">
        <v>105</v>
      </c>
      <c r="E198" s="76" t="s">
        <v>554</v>
      </c>
      <c r="F198" s="81">
        <v>41979</v>
      </c>
      <c r="G198" s="69"/>
      <c r="H198" s="69"/>
      <c r="I198" s="69" t="s">
        <v>518</v>
      </c>
      <c r="J198" s="69"/>
    </row>
    <row r="199" spans="1:10" ht="36" customHeight="1" thickBot="1" x14ac:dyDescent="0.25">
      <c r="A199" s="69">
        <v>174</v>
      </c>
      <c r="B199" s="69">
        <v>561</v>
      </c>
      <c r="C199" s="69" t="s">
        <v>555</v>
      </c>
      <c r="D199" s="69" t="s">
        <v>105</v>
      </c>
      <c r="E199" s="76" t="s">
        <v>556</v>
      </c>
      <c r="F199" s="81">
        <v>41979</v>
      </c>
      <c r="G199" s="69"/>
      <c r="H199" s="69"/>
      <c r="I199" s="69" t="s">
        <v>518</v>
      </c>
      <c r="J199" s="90" t="s">
        <v>557</v>
      </c>
    </row>
    <row r="200" spans="1:10" ht="36" customHeight="1" thickBot="1" x14ac:dyDescent="0.25">
      <c r="A200" s="69">
        <v>175</v>
      </c>
      <c r="B200" s="69">
        <v>609</v>
      </c>
      <c r="C200" s="69" t="s">
        <v>558</v>
      </c>
      <c r="D200" s="69" t="s">
        <v>105</v>
      </c>
      <c r="E200" s="76" t="s">
        <v>559</v>
      </c>
      <c r="F200" s="81">
        <v>41979</v>
      </c>
      <c r="G200" s="69"/>
      <c r="H200" s="69"/>
      <c r="I200" s="69" t="s">
        <v>518</v>
      </c>
      <c r="J200" s="90" t="s">
        <v>560</v>
      </c>
    </row>
    <row r="201" spans="1:10" ht="36" customHeight="1" thickBot="1" x14ac:dyDescent="0.25">
      <c r="A201" s="69">
        <v>176</v>
      </c>
      <c r="B201" s="69">
        <v>567</v>
      </c>
      <c r="C201" s="69" t="s">
        <v>561</v>
      </c>
      <c r="D201" s="69" t="s">
        <v>105</v>
      </c>
      <c r="E201" s="76" t="s">
        <v>562</v>
      </c>
      <c r="F201" s="81">
        <v>41979</v>
      </c>
      <c r="G201" s="69"/>
      <c r="H201" s="69"/>
      <c r="I201" s="69" t="s">
        <v>518</v>
      </c>
      <c r="J201" s="69"/>
    </row>
    <row r="202" spans="1:10" ht="36" customHeight="1" thickBot="1" x14ac:dyDescent="0.25">
      <c r="A202" s="69">
        <v>177</v>
      </c>
      <c r="B202" s="69">
        <v>607</v>
      </c>
      <c r="C202" s="69" t="s">
        <v>485</v>
      </c>
      <c r="D202" s="69" t="s">
        <v>105</v>
      </c>
      <c r="E202" s="76" t="s">
        <v>563</v>
      </c>
      <c r="F202" s="81">
        <v>41979</v>
      </c>
      <c r="G202" s="69"/>
      <c r="H202" s="69"/>
      <c r="I202" s="69" t="s">
        <v>518</v>
      </c>
      <c r="J202" s="90" t="s">
        <v>564</v>
      </c>
    </row>
    <row r="203" spans="1:10" ht="36" customHeight="1" thickBot="1" x14ac:dyDescent="0.25">
      <c r="A203" s="69">
        <v>178</v>
      </c>
      <c r="B203" s="69">
        <v>583</v>
      </c>
      <c r="C203" s="69" t="s">
        <v>565</v>
      </c>
      <c r="D203" s="69" t="s">
        <v>105</v>
      </c>
      <c r="E203" s="76" t="s">
        <v>566</v>
      </c>
      <c r="F203" s="81">
        <v>41979</v>
      </c>
      <c r="G203" s="69"/>
      <c r="H203" s="69"/>
      <c r="I203" s="69" t="s">
        <v>518</v>
      </c>
      <c r="J203" s="69"/>
    </row>
    <row r="204" spans="1:10" ht="36" customHeight="1" thickBot="1" x14ac:dyDescent="0.25">
      <c r="A204" s="69">
        <v>179</v>
      </c>
      <c r="B204" s="69">
        <v>630</v>
      </c>
      <c r="C204" s="69" t="s">
        <v>567</v>
      </c>
      <c r="D204" s="69" t="s">
        <v>105</v>
      </c>
      <c r="E204" s="105" t="s">
        <v>568</v>
      </c>
      <c r="F204" s="81">
        <v>41979</v>
      </c>
      <c r="G204" s="69"/>
      <c r="H204" s="69"/>
      <c r="I204" s="69" t="s">
        <v>518</v>
      </c>
      <c r="J204" s="80" t="s">
        <v>526</v>
      </c>
    </row>
    <row r="205" spans="1:10" ht="36" customHeight="1" thickBot="1" x14ac:dyDescent="0.25">
      <c r="A205" s="69">
        <v>180</v>
      </c>
      <c r="B205" s="69">
        <v>323</v>
      </c>
      <c r="C205" s="69" t="s">
        <v>464</v>
      </c>
      <c r="D205" s="69" t="s">
        <v>105</v>
      </c>
      <c r="E205" s="76" t="s">
        <v>569</v>
      </c>
      <c r="F205" s="81">
        <v>41979</v>
      </c>
      <c r="G205" s="69"/>
      <c r="H205" s="69"/>
      <c r="I205" s="69" t="s">
        <v>518</v>
      </c>
      <c r="J205" s="90" t="s">
        <v>570</v>
      </c>
    </row>
    <row r="206" spans="1:10" ht="13.5" customHeight="1" thickBot="1" x14ac:dyDescent="0.25">
      <c r="A206" s="102"/>
      <c r="B206" s="102"/>
      <c r="C206" s="102"/>
      <c r="D206" s="102"/>
      <c r="E206" s="102"/>
      <c r="F206" s="102"/>
      <c r="G206" s="102"/>
      <c r="H206" s="102"/>
      <c r="I206" s="102"/>
      <c r="J206" s="102"/>
    </row>
    <row r="207" spans="1:10" ht="36" customHeight="1" thickBot="1" x14ac:dyDescent="0.25">
      <c r="A207" s="69">
        <v>181</v>
      </c>
      <c r="B207" s="69">
        <v>159</v>
      </c>
      <c r="C207" s="69" t="s">
        <v>324</v>
      </c>
      <c r="D207" s="69" t="s">
        <v>571</v>
      </c>
      <c r="E207" s="105" t="s">
        <v>572</v>
      </c>
      <c r="F207" s="81">
        <v>41988</v>
      </c>
      <c r="G207" s="69"/>
      <c r="H207" s="69"/>
      <c r="I207" s="69" t="s">
        <v>573</v>
      </c>
      <c r="J207" s="172" t="s">
        <v>574</v>
      </c>
    </row>
    <row r="208" spans="1:10" ht="36" customHeight="1" thickBot="1" x14ac:dyDescent="0.25">
      <c r="A208" s="69">
        <v>182</v>
      </c>
      <c r="B208" s="69">
        <v>532</v>
      </c>
      <c r="C208" s="69" t="s">
        <v>356</v>
      </c>
      <c r="D208" s="69" t="s">
        <v>571</v>
      </c>
      <c r="E208" s="105" t="str">
        <f>HYPERLINK("mailto:nnnrrr_6666@yahoo.com","nnnrrr_6666@yahoo.com")</f>
        <v>nnnrrr_6666@yahoo.com</v>
      </c>
      <c r="F208" s="81">
        <v>41988</v>
      </c>
      <c r="G208" s="69"/>
      <c r="H208" s="69"/>
      <c r="I208" s="69" t="s">
        <v>573</v>
      </c>
      <c r="J208" s="173"/>
    </row>
    <row r="209" spans="1:10" ht="36" customHeight="1" thickBot="1" x14ac:dyDescent="0.25">
      <c r="A209" s="69">
        <v>183</v>
      </c>
      <c r="B209" s="69">
        <v>635</v>
      </c>
      <c r="C209" s="69" t="s">
        <v>575</v>
      </c>
      <c r="D209" s="69" t="s">
        <v>571</v>
      </c>
      <c r="E209" s="105" t="s">
        <v>576</v>
      </c>
      <c r="F209" s="81">
        <v>41988</v>
      </c>
      <c r="G209" s="69"/>
      <c r="H209" s="69"/>
      <c r="I209" s="69" t="s">
        <v>573</v>
      </c>
      <c r="J209" s="173"/>
    </row>
    <row r="210" spans="1:10" ht="36" customHeight="1" thickBot="1" x14ac:dyDescent="0.25">
      <c r="A210" s="69">
        <v>184</v>
      </c>
      <c r="B210" s="69">
        <v>637</v>
      </c>
      <c r="C210" s="69" t="s">
        <v>486</v>
      </c>
      <c r="D210" s="69" t="s">
        <v>571</v>
      </c>
      <c r="E210" s="105" t="s">
        <v>577</v>
      </c>
      <c r="F210" s="81">
        <v>41988</v>
      </c>
      <c r="G210" s="69"/>
      <c r="H210" s="69"/>
      <c r="I210" s="69" t="s">
        <v>573</v>
      </c>
      <c r="J210" s="173"/>
    </row>
    <row r="211" spans="1:10" ht="36" customHeight="1" thickBot="1" x14ac:dyDescent="0.25">
      <c r="A211" s="69">
        <v>185</v>
      </c>
      <c r="B211" s="69">
        <v>671</v>
      </c>
      <c r="C211" s="104" t="s">
        <v>578</v>
      </c>
      <c r="D211" s="69" t="s">
        <v>571</v>
      </c>
      <c r="E211" s="105" t="s">
        <v>579</v>
      </c>
      <c r="F211" s="81">
        <v>41988</v>
      </c>
      <c r="G211" s="69"/>
      <c r="H211" s="69"/>
      <c r="I211" s="69" t="s">
        <v>573</v>
      </c>
      <c r="J211" s="173"/>
    </row>
    <row r="212" spans="1:10" ht="36" customHeight="1" thickBot="1" x14ac:dyDescent="0.25">
      <c r="A212" s="69">
        <v>186</v>
      </c>
      <c r="B212" s="69">
        <v>682</v>
      </c>
      <c r="C212" s="104" t="s">
        <v>580</v>
      </c>
      <c r="D212" s="69" t="s">
        <v>571</v>
      </c>
      <c r="E212" s="105" t="s">
        <v>581</v>
      </c>
      <c r="F212" s="81">
        <v>41988</v>
      </c>
      <c r="G212" s="69"/>
      <c r="H212" s="69"/>
      <c r="I212" s="69" t="s">
        <v>573</v>
      </c>
      <c r="J212" s="173"/>
    </row>
    <row r="213" spans="1:10" ht="36" customHeight="1" thickBot="1" x14ac:dyDescent="0.25">
      <c r="A213" s="69">
        <v>187</v>
      </c>
      <c r="B213" s="69">
        <v>684</v>
      </c>
      <c r="C213" s="104" t="s">
        <v>582</v>
      </c>
      <c r="D213" s="69" t="s">
        <v>571</v>
      </c>
      <c r="E213" s="105" t="s">
        <v>583</v>
      </c>
      <c r="F213" s="81">
        <v>41988</v>
      </c>
      <c r="G213" s="69"/>
      <c r="H213" s="69"/>
      <c r="I213" s="69" t="s">
        <v>573</v>
      </c>
      <c r="J213" s="173"/>
    </row>
    <row r="214" spans="1:10" ht="13.5" customHeight="1" thickBot="1" x14ac:dyDescent="0.25">
      <c r="A214" s="102"/>
      <c r="B214" s="102"/>
      <c r="C214" s="102"/>
      <c r="D214" s="102"/>
      <c r="E214" s="102"/>
      <c r="F214" s="102"/>
      <c r="G214" s="102"/>
      <c r="H214" s="102"/>
      <c r="I214" s="102"/>
      <c r="J214" s="102"/>
    </row>
    <row r="215" spans="1:10" ht="36" customHeight="1" thickBot="1" x14ac:dyDescent="0.25">
      <c r="A215" s="69">
        <v>188</v>
      </c>
      <c r="B215" s="69">
        <v>692</v>
      </c>
      <c r="C215" s="69" t="s">
        <v>584</v>
      </c>
      <c r="D215" s="69" t="s">
        <v>571</v>
      </c>
      <c r="E215" s="105" t="s">
        <v>585</v>
      </c>
      <c r="F215" s="81">
        <v>41995</v>
      </c>
      <c r="G215" s="69"/>
      <c r="H215" s="90" t="s">
        <v>586</v>
      </c>
      <c r="I215" s="69" t="s">
        <v>587</v>
      </c>
      <c r="J215" s="69"/>
    </row>
    <row r="216" spans="1:10" ht="78.75" customHeight="1" thickBot="1" x14ac:dyDescent="0.25">
      <c r="A216" s="69">
        <v>189</v>
      </c>
      <c r="B216" s="69">
        <v>709</v>
      </c>
      <c r="C216" s="69" t="s">
        <v>588</v>
      </c>
      <c r="D216" s="69" t="s">
        <v>571</v>
      </c>
      <c r="E216" s="105" t="s">
        <v>589</v>
      </c>
      <c r="F216" s="81">
        <v>41995</v>
      </c>
      <c r="G216" s="69"/>
      <c r="H216" s="89" t="s">
        <v>590</v>
      </c>
      <c r="I216" s="69" t="s">
        <v>587</v>
      </c>
      <c r="J216" s="69"/>
    </row>
    <row r="217" spans="1:10" ht="36" customHeight="1" thickBot="1" x14ac:dyDescent="0.25">
      <c r="A217" s="69">
        <v>190</v>
      </c>
      <c r="B217" s="69">
        <v>721</v>
      </c>
      <c r="C217" s="69" t="s">
        <v>591</v>
      </c>
      <c r="D217" s="69" t="s">
        <v>571</v>
      </c>
      <c r="E217" s="105" t="s">
        <v>592</v>
      </c>
      <c r="F217" s="81">
        <v>41995</v>
      </c>
      <c r="G217" s="69"/>
      <c r="H217" s="90" t="s">
        <v>593</v>
      </c>
      <c r="I217" s="69" t="s">
        <v>587</v>
      </c>
      <c r="J217" s="69"/>
    </row>
    <row r="218" spans="1:10" ht="36" customHeight="1" thickBot="1" x14ac:dyDescent="0.25">
      <c r="A218" s="69">
        <v>191</v>
      </c>
      <c r="B218" s="69">
        <v>717</v>
      </c>
      <c r="C218" s="69" t="s">
        <v>594</v>
      </c>
      <c r="D218" s="69" t="s">
        <v>571</v>
      </c>
      <c r="E218" s="105" t="s">
        <v>595</v>
      </c>
      <c r="F218" s="81">
        <v>41995</v>
      </c>
      <c r="G218" s="69"/>
      <c r="H218" s="69"/>
      <c r="I218" s="69" t="s">
        <v>587</v>
      </c>
      <c r="J218" s="69"/>
    </row>
    <row r="219" spans="1:10" ht="15" customHeight="1" thickBot="1" x14ac:dyDescent="0.25">
      <c r="A219" s="102"/>
      <c r="B219" s="102"/>
      <c r="C219" s="102"/>
      <c r="D219" s="102"/>
      <c r="E219" s="102"/>
      <c r="F219" s="102"/>
      <c r="G219" s="102"/>
      <c r="H219" s="102"/>
      <c r="I219" s="102"/>
      <c r="J219" s="102"/>
    </row>
    <row r="220" spans="1:10" ht="36" customHeight="1" thickBot="1" x14ac:dyDescent="0.25">
      <c r="A220" s="69">
        <v>193</v>
      </c>
      <c r="B220" s="69">
        <v>506</v>
      </c>
      <c r="C220" s="69" t="s">
        <v>596</v>
      </c>
      <c r="D220" s="69" t="s">
        <v>597</v>
      </c>
      <c r="E220" s="76" t="str">
        <f>HYPERLINK("mailto:iloneu@hotmail.com","iloneu@hotmail.com")</f>
        <v>iloneu@hotmail.com</v>
      </c>
      <c r="F220" s="81">
        <v>41998</v>
      </c>
      <c r="G220" s="69"/>
      <c r="H220" s="69"/>
      <c r="I220" s="69" t="s">
        <v>598</v>
      </c>
      <c r="J220" s="69" t="s">
        <v>599</v>
      </c>
    </row>
    <row r="221" spans="1:10" ht="36" customHeight="1" thickBot="1" x14ac:dyDescent="0.25">
      <c r="A221" s="69">
        <v>194</v>
      </c>
      <c r="B221" s="69">
        <v>152</v>
      </c>
      <c r="C221" s="69" t="s">
        <v>398</v>
      </c>
      <c r="D221" s="69" t="s">
        <v>597</v>
      </c>
      <c r="E221" s="105" t="s">
        <v>600</v>
      </c>
      <c r="F221" s="81">
        <v>41997</v>
      </c>
      <c r="G221" s="69"/>
      <c r="H221" s="69"/>
      <c r="I221" s="69" t="s">
        <v>598</v>
      </c>
      <c r="J221" s="69"/>
    </row>
    <row r="222" spans="1:10" ht="36" customHeight="1" thickBot="1" x14ac:dyDescent="0.25">
      <c r="A222" s="69">
        <v>195</v>
      </c>
      <c r="B222" s="69">
        <v>580</v>
      </c>
      <c r="C222" s="69" t="s">
        <v>400</v>
      </c>
      <c r="D222" s="69" t="s">
        <v>597</v>
      </c>
      <c r="E222" s="105" t="s">
        <v>601</v>
      </c>
      <c r="F222" s="81">
        <v>41997</v>
      </c>
      <c r="G222" s="69"/>
      <c r="H222" s="69"/>
      <c r="I222" s="69" t="s">
        <v>598</v>
      </c>
      <c r="J222" s="69"/>
    </row>
    <row r="223" spans="1:10" ht="36" customHeight="1" thickBot="1" x14ac:dyDescent="0.25">
      <c r="A223" s="69">
        <v>196</v>
      </c>
      <c r="B223" s="104" t="s">
        <v>602</v>
      </c>
      <c r="C223" s="104" t="s">
        <v>603</v>
      </c>
      <c r="D223" s="69" t="s">
        <v>597</v>
      </c>
      <c r="E223" s="105" t="s">
        <v>604</v>
      </c>
      <c r="F223" s="81">
        <v>41997</v>
      </c>
      <c r="G223" s="69"/>
      <c r="H223" s="69"/>
      <c r="I223" s="69" t="s">
        <v>598</v>
      </c>
      <c r="J223" s="69"/>
    </row>
    <row r="224" spans="1:10" ht="14.25" customHeight="1" thickBot="1" x14ac:dyDescent="0.25">
      <c r="A224" s="102"/>
      <c r="B224" s="102"/>
      <c r="C224" s="102"/>
      <c r="D224" s="102"/>
      <c r="E224" s="102"/>
      <c r="F224" s="102"/>
      <c r="G224" s="102"/>
      <c r="H224" s="102"/>
      <c r="I224" s="102"/>
      <c r="J224" s="102"/>
    </row>
    <row r="225" spans="1:10" ht="36" customHeight="1" thickBot="1" x14ac:dyDescent="0.25">
      <c r="A225" s="69">
        <v>197</v>
      </c>
      <c r="B225" s="69">
        <v>631</v>
      </c>
      <c r="C225" s="69" t="s">
        <v>605</v>
      </c>
      <c r="D225" s="69" t="s">
        <v>116</v>
      </c>
      <c r="E225" s="105" t="s">
        <v>606</v>
      </c>
      <c r="F225" s="81">
        <v>41997</v>
      </c>
      <c r="G225" s="69"/>
      <c r="H225" s="106" t="s">
        <v>607</v>
      </c>
      <c r="I225" s="69" t="s">
        <v>608</v>
      </c>
      <c r="J225" s="69"/>
    </row>
    <row r="226" spans="1:10" ht="51" customHeight="1" thickBot="1" x14ac:dyDescent="0.25">
      <c r="A226" s="69">
        <v>198</v>
      </c>
      <c r="B226" s="69">
        <v>693</v>
      </c>
      <c r="C226" s="69" t="s">
        <v>609</v>
      </c>
      <c r="D226" s="69" t="s">
        <v>116</v>
      </c>
      <c r="E226" s="105" t="s">
        <v>610</v>
      </c>
      <c r="F226" s="81">
        <v>41997</v>
      </c>
      <c r="G226" s="69"/>
      <c r="H226" s="90" t="s">
        <v>611</v>
      </c>
      <c r="I226" s="69" t="s">
        <v>612</v>
      </c>
      <c r="J226" s="69"/>
    </row>
    <row r="227" spans="1:10" ht="36" customHeight="1" thickBot="1" x14ac:dyDescent="0.25">
      <c r="A227" s="69">
        <v>199</v>
      </c>
      <c r="B227" s="69">
        <v>694</v>
      </c>
      <c r="C227" s="69" t="s">
        <v>613</v>
      </c>
      <c r="D227" s="69" t="s">
        <v>116</v>
      </c>
      <c r="E227" s="105" t="s">
        <v>614</v>
      </c>
      <c r="F227" s="81">
        <v>41997</v>
      </c>
      <c r="G227" s="69"/>
      <c r="H227" s="89" t="s">
        <v>615</v>
      </c>
      <c r="I227" s="69" t="s">
        <v>612</v>
      </c>
      <c r="J227" s="69"/>
    </row>
    <row r="228" spans="1:10" ht="36" customHeight="1" thickBot="1" x14ac:dyDescent="0.25">
      <c r="A228" s="69">
        <v>200</v>
      </c>
      <c r="B228" s="69">
        <v>711</v>
      </c>
      <c r="C228" s="69" t="s">
        <v>616</v>
      </c>
      <c r="D228" s="69" t="s">
        <v>116</v>
      </c>
      <c r="E228" s="105" t="s">
        <v>617</v>
      </c>
      <c r="F228" s="81">
        <v>41997</v>
      </c>
      <c r="G228" s="69"/>
      <c r="H228" s="106" t="s">
        <v>607</v>
      </c>
      <c r="I228" s="69" t="s">
        <v>612</v>
      </c>
      <c r="J228" s="69"/>
    </row>
    <row r="229" spans="1:10" ht="36" customHeight="1" thickBot="1" x14ac:dyDescent="0.25">
      <c r="A229" s="69">
        <v>201</v>
      </c>
      <c r="B229" s="69">
        <v>713</v>
      </c>
      <c r="C229" s="69" t="s">
        <v>618</v>
      </c>
      <c r="D229" s="69" t="s">
        <v>116</v>
      </c>
      <c r="E229" s="105" t="s">
        <v>619</v>
      </c>
      <c r="F229" s="81">
        <v>41997</v>
      </c>
      <c r="G229" s="69"/>
      <c r="H229" s="106" t="s">
        <v>607</v>
      </c>
      <c r="I229" s="69" t="s">
        <v>612</v>
      </c>
      <c r="J229" s="69"/>
    </row>
    <row r="230" spans="1:10" ht="36" customHeight="1" thickBot="1" x14ac:dyDescent="0.25">
      <c r="A230" s="69">
        <v>202</v>
      </c>
      <c r="B230" s="69">
        <v>714</v>
      </c>
      <c r="C230" s="69" t="s">
        <v>620</v>
      </c>
      <c r="D230" s="69" t="s">
        <v>116</v>
      </c>
      <c r="E230" s="105" t="s">
        <v>621</v>
      </c>
      <c r="F230" s="81">
        <v>41997</v>
      </c>
      <c r="G230" s="69"/>
      <c r="H230" s="106" t="s">
        <v>607</v>
      </c>
      <c r="I230" s="69" t="s">
        <v>612</v>
      </c>
      <c r="J230" s="69"/>
    </row>
    <row r="231" spans="1:10" ht="36" customHeight="1" thickBot="1" x14ac:dyDescent="0.25">
      <c r="A231" s="69">
        <v>203</v>
      </c>
      <c r="B231" s="69">
        <v>718</v>
      </c>
      <c r="C231" s="69" t="s">
        <v>622</v>
      </c>
      <c r="D231" s="69" t="s">
        <v>116</v>
      </c>
      <c r="E231" s="105" t="s">
        <v>623</v>
      </c>
      <c r="F231" s="81">
        <v>41997</v>
      </c>
      <c r="G231" s="69"/>
      <c r="H231" s="106" t="s">
        <v>607</v>
      </c>
      <c r="I231" s="69" t="s">
        <v>612</v>
      </c>
      <c r="J231" s="69"/>
    </row>
    <row r="232" spans="1:10" ht="15.75" customHeight="1" thickBot="1" x14ac:dyDescent="0.25">
      <c r="A232" s="102"/>
      <c r="B232" s="102"/>
      <c r="C232" s="102"/>
      <c r="D232" s="102"/>
      <c r="E232" s="102"/>
      <c r="F232" s="102"/>
      <c r="G232" s="102"/>
      <c r="H232" s="102"/>
      <c r="I232" s="102"/>
      <c r="J232" s="102"/>
    </row>
    <row r="233" spans="1:10" ht="36" customHeight="1" thickBot="1" x14ac:dyDescent="0.25">
      <c r="A233" s="69">
        <v>204</v>
      </c>
      <c r="B233" s="69">
        <v>544</v>
      </c>
      <c r="C233" s="69" t="s">
        <v>476</v>
      </c>
      <c r="D233" s="69" t="s">
        <v>571</v>
      </c>
      <c r="E233" s="105" t="s">
        <v>624</v>
      </c>
      <c r="F233" s="81">
        <v>42000</v>
      </c>
      <c r="G233" s="69"/>
      <c r="H233" s="90" t="s">
        <v>625</v>
      </c>
      <c r="I233" s="69" t="s">
        <v>626</v>
      </c>
      <c r="J233" s="69"/>
    </row>
    <row r="234" spans="1:10" ht="36" customHeight="1" thickBot="1" x14ac:dyDescent="0.25">
      <c r="A234" s="69">
        <v>205</v>
      </c>
      <c r="B234" s="69">
        <v>529</v>
      </c>
      <c r="C234" s="69" t="s">
        <v>472</v>
      </c>
      <c r="D234" s="69" t="s">
        <v>571</v>
      </c>
      <c r="E234" s="105" t="s">
        <v>627</v>
      </c>
      <c r="F234" s="81">
        <v>42000</v>
      </c>
      <c r="G234" s="69"/>
      <c r="H234" s="90" t="s">
        <v>628</v>
      </c>
      <c r="I234" s="69" t="s">
        <v>626</v>
      </c>
      <c r="J234" s="69"/>
    </row>
    <row r="235" spans="1:10" ht="36" customHeight="1" thickBot="1" x14ac:dyDescent="0.25">
      <c r="A235" s="69">
        <v>206</v>
      </c>
      <c r="B235" s="69">
        <v>517</v>
      </c>
      <c r="C235" s="69" t="s">
        <v>468</v>
      </c>
      <c r="D235" s="69" t="s">
        <v>571</v>
      </c>
      <c r="E235" s="105" t="s">
        <v>629</v>
      </c>
      <c r="F235" s="81">
        <v>42000</v>
      </c>
      <c r="G235" s="69"/>
      <c r="H235" s="90" t="s">
        <v>630</v>
      </c>
      <c r="I235" s="69" t="s">
        <v>626</v>
      </c>
      <c r="J235" s="69"/>
    </row>
    <row r="236" spans="1:10" ht="36" customHeight="1" thickBot="1" x14ac:dyDescent="0.25">
      <c r="A236" s="69">
        <v>207</v>
      </c>
      <c r="B236" s="69">
        <v>636</v>
      </c>
      <c r="C236" s="69" t="s">
        <v>631</v>
      </c>
      <c r="D236" s="69" t="s">
        <v>571</v>
      </c>
      <c r="E236" s="105" t="s">
        <v>632</v>
      </c>
      <c r="F236" s="81">
        <v>42000</v>
      </c>
      <c r="G236" s="69"/>
      <c r="H236" s="90" t="s">
        <v>33</v>
      </c>
      <c r="I236" s="69" t="s">
        <v>626</v>
      </c>
      <c r="J236" s="69"/>
    </row>
    <row r="237" spans="1:10" ht="36" customHeight="1" thickBot="1" x14ac:dyDescent="0.25">
      <c r="A237" s="69">
        <v>208</v>
      </c>
      <c r="B237" s="69">
        <v>530</v>
      </c>
      <c r="C237" s="69" t="s">
        <v>473</v>
      </c>
      <c r="D237" s="69" t="s">
        <v>571</v>
      </c>
      <c r="E237" s="105" t="s">
        <v>633</v>
      </c>
      <c r="F237" s="81">
        <v>42000</v>
      </c>
      <c r="G237" s="69"/>
      <c r="H237" s="90" t="s">
        <v>33</v>
      </c>
      <c r="I237" s="69" t="s">
        <v>626</v>
      </c>
      <c r="J237" s="69"/>
    </row>
    <row r="238" spans="1:10" ht="36" customHeight="1" thickBot="1" x14ac:dyDescent="0.25">
      <c r="A238" s="69">
        <v>209</v>
      </c>
      <c r="B238" s="69">
        <v>531</v>
      </c>
      <c r="C238" s="69" t="s">
        <v>474</v>
      </c>
      <c r="D238" s="69" t="s">
        <v>571</v>
      </c>
      <c r="E238" s="76" t="s">
        <v>634</v>
      </c>
      <c r="F238" s="81">
        <v>42000</v>
      </c>
      <c r="G238" s="69"/>
      <c r="H238" s="90" t="s">
        <v>635</v>
      </c>
      <c r="I238" s="69" t="s">
        <v>626</v>
      </c>
      <c r="J238" s="69"/>
    </row>
    <row r="239" spans="1:10" ht="36" customHeight="1" thickBot="1" x14ac:dyDescent="0.25">
      <c r="A239" s="69">
        <v>210</v>
      </c>
      <c r="B239" s="69">
        <v>539</v>
      </c>
      <c r="C239" s="69" t="s">
        <v>475</v>
      </c>
      <c r="D239" s="69" t="s">
        <v>571</v>
      </c>
      <c r="E239" s="76" t="s">
        <v>636</v>
      </c>
      <c r="F239" s="81">
        <v>42000</v>
      </c>
      <c r="G239" s="69"/>
      <c r="H239" s="90" t="s">
        <v>637</v>
      </c>
      <c r="I239" s="69" t="s">
        <v>626</v>
      </c>
      <c r="J239" s="69"/>
    </row>
    <row r="240" spans="1:10" ht="15.75" customHeight="1" thickBot="1" x14ac:dyDescent="0.25">
      <c r="A240" s="102"/>
      <c r="B240" s="102"/>
      <c r="C240" s="102"/>
      <c r="D240" s="102"/>
      <c r="E240" s="102"/>
      <c r="F240" s="102"/>
      <c r="G240" s="102"/>
      <c r="H240" s="102"/>
      <c r="I240" s="102"/>
      <c r="J240" s="102"/>
    </row>
    <row r="241" spans="1:10" ht="36" customHeight="1" thickBot="1" x14ac:dyDescent="0.25">
      <c r="A241" s="69">
        <v>211</v>
      </c>
      <c r="B241" s="69" t="s">
        <v>34</v>
      </c>
      <c r="C241" s="69" t="s">
        <v>638</v>
      </c>
      <c r="D241" s="69" t="s">
        <v>116</v>
      </c>
      <c r="E241" s="105" t="s">
        <v>639</v>
      </c>
      <c r="F241" s="81">
        <v>42001</v>
      </c>
      <c r="G241" s="69"/>
      <c r="H241" s="90" t="s">
        <v>640</v>
      </c>
      <c r="I241" s="97" t="s">
        <v>641</v>
      </c>
      <c r="J241" s="89" t="s">
        <v>642</v>
      </c>
    </row>
    <row r="242" spans="1:10" ht="36" customHeight="1" thickBot="1" x14ac:dyDescent="0.25">
      <c r="A242" s="69">
        <v>212</v>
      </c>
      <c r="B242" s="69">
        <v>720</v>
      </c>
      <c r="C242" s="69" t="s">
        <v>643</v>
      </c>
      <c r="D242" s="69" t="s">
        <v>116</v>
      </c>
      <c r="E242" s="105" t="s">
        <v>644</v>
      </c>
      <c r="F242" s="81">
        <v>42001</v>
      </c>
      <c r="G242" s="69"/>
      <c r="H242" s="90" t="s">
        <v>33</v>
      </c>
      <c r="I242" s="69" t="s">
        <v>641</v>
      </c>
      <c r="J242" s="69"/>
    </row>
    <row r="243" spans="1:10" ht="13.5" customHeight="1" thickBot="1" x14ac:dyDescent="0.25">
      <c r="A243" s="102"/>
      <c r="B243" s="102"/>
      <c r="C243" s="102"/>
      <c r="D243" s="102"/>
      <c r="E243" s="102"/>
      <c r="F243" s="102"/>
      <c r="G243" s="102"/>
      <c r="H243" s="102"/>
      <c r="I243" s="102"/>
      <c r="J243" s="102"/>
    </row>
    <row r="244" spans="1:10" ht="36" customHeight="1" thickBot="1" x14ac:dyDescent="0.25">
      <c r="A244" s="69">
        <v>213</v>
      </c>
      <c r="B244" s="69">
        <v>489</v>
      </c>
      <c r="C244" s="69" t="s">
        <v>645</v>
      </c>
      <c r="D244" s="69" t="s">
        <v>646</v>
      </c>
      <c r="E244" s="105" t="s">
        <v>647</v>
      </c>
      <c r="F244" s="81">
        <v>42002</v>
      </c>
      <c r="G244" s="69"/>
      <c r="H244" s="90" t="s">
        <v>640</v>
      </c>
      <c r="I244" s="69" t="s">
        <v>648</v>
      </c>
      <c r="J244" s="179" t="s">
        <v>649</v>
      </c>
    </row>
    <row r="245" spans="1:10" ht="36" customHeight="1" thickBot="1" x14ac:dyDescent="0.25">
      <c r="A245" s="69">
        <v>214</v>
      </c>
      <c r="B245" s="69">
        <v>444</v>
      </c>
      <c r="C245" s="69" t="s">
        <v>650</v>
      </c>
      <c r="D245" s="69" t="s">
        <v>646</v>
      </c>
      <c r="E245" s="105" t="s">
        <v>651</v>
      </c>
      <c r="F245" s="81">
        <v>42002</v>
      </c>
      <c r="G245" s="69"/>
      <c r="H245" s="90" t="s">
        <v>652</v>
      </c>
      <c r="I245" s="69" t="s">
        <v>648</v>
      </c>
      <c r="J245" s="173"/>
    </row>
    <row r="246" spans="1:10" ht="36" customHeight="1" thickBot="1" x14ac:dyDescent="0.25">
      <c r="A246" s="69">
        <v>215</v>
      </c>
      <c r="B246" s="69">
        <v>495</v>
      </c>
      <c r="C246" s="69" t="s">
        <v>653</v>
      </c>
      <c r="D246" s="69" t="s">
        <v>646</v>
      </c>
      <c r="E246" s="105" t="s">
        <v>654</v>
      </c>
      <c r="F246" s="81">
        <v>42002</v>
      </c>
      <c r="G246" s="69"/>
      <c r="H246" s="90" t="s">
        <v>33</v>
      </c>
      <c r="I246" s="69" t="s">
        <v>648</v>
      </c>
      <c r="J246" s="173"/>
    </row>
    <row r="247" spans="1:10" ht="94.5" customHeight="1" thickBot="1" x14ac:dyDescent="0.25">
      <c r="A247" s="69">
        <v>216</v>
      </c>
      <c r="B247" s="69">
        <v>619</v>
      </c>
      <c r="C247" s="69" t="s">
        <v>655</v>
      </c>
      <c r="D247" s="69" t="s">
        <v>646</v>
      </c>
      <c r="E247" s="105" t="s">
        <v>434</v>
      </c>
      <c r="F247" s="81">
        <v>42002</v>
      </c>
      <c r="G247" s="69"/>
      <c r="H247" s="96" t="s">
        <v>656</v>
      </c>
      <c r="I247" s="69" t="s">
        <v>648</v>
      </c>
      <c r="J247" s="173"/>
    </row>
    <row r="248" spans="1:10" ht="63.75" customHeight="1" thickBot="1" x14ac:dyDescent="0.25">
      <c r="A248" s="69">
        <v>217</v>
      </c>
      <c r="B248" s="69">
        <v>385</v>
      </c>
      <c r="C248" s="69" t="s">
        <v>657</v>
      </c>
      <c r="D248" s="69" t="s">
        <v>646</v>
      </c>
      <c r="E248" s="76" t="s">
        <v>440</v>
      </c>
      <c r="F248" s="81">
        <v>42002</v>
      </c>
      <c r="G248" s="69"/>
      <c r="H248" s="90" t="s">
        <v>658</v>
      </c>
      <c r="I248" s="69" t="s">
        <v>648</v>
      </c>
      <c r="J248" s="173"/>
    </row>
    <row r="249" spans="1:10" ht="36" customHeight="1" thickBot="1" x14ac:dyDescent="0.25">
      <c r="A249" s="69">
        <v>218</v>
      </c>
      <c r="B249" s="69">
        <v>588</v>
      </c>
      <c r="C249" s="69" t="s">
        <v>659</v>
      </c>
      <c r="D249" s="69" t="s">
        <v>646</v>
      </c>
      <c r="E249" s="105" t="s">
        <v>660</v>
      </c>
      <c r="F249" s="81">
        <v>42002</v>
      </c>
      <c r="G249" s="69"/>
      <c r="H249" s="89" t="s">
        <v>661</v>
      </c>
      <c r="I249" s="69" t="s">
        <v>648</v>
      </c>
      <c r="J249" s="173"/>
    </row>
    <row r="250" spans="1:10" ht="36" customHeight="1" thickBot="1" x14ac:dyDescent="0.25">
      <c r="A250" s="69">
        <v>219</v>
      </c>
      <c r="B250" s="69">
        <v>367</v>
      </c>
      <c r="C250" s="69" t="s">
        <v>662</v>
      </c>
      <c r="D250" s="69" t="s">
        <v>646</v>
      </c>
      <c r="E250" s="105" t="s">
        <v>663</v>
      </c>
      <c r="F250" s="81">
        <v>42002</v>
      </c>
      <c r="G250" s="69"/>
      <c r="H250" s="90" t="s">
        <v>33</v>
      </c>
      <c r="I250" s="69" t="s">
        <v>648</v>
      </c>
      <c r="J250" s="173"/>
    </row>
    <row r="251" spans="1:10" ht="36" customHeight="1" thickBot="1" x14ac:dyDescent="0.25">
      <c r="A251" s="69">
        <v>220</v>
      </c>
      <c r="B251" s="69">
        <v>379</v>
      </c>
      <c r="C251" s="69" t="s">
        <v>664</v>
      </c>
      <c r="D251" s="69" t="s">
        <v>646</v>
      </c>
      <c r="E251" s="105" t="s">
        <v>665</v>
      </c>
      <c r="F251" s="81">
        <v>42002</v>
      </c>
      <c r="G251" s="69"/>
      <c r="H251" s="90" t="s">
        <v>33</v>
      </c>
      <c r="I251" s="69" t="s">
        <v>648</v>
      </c>
      <c r="J251" s="173"/>
    </row>
    <row r="252" spans="1:10" ht="36" customHeight="1" thickBot="1" x14ac:dyDescent="0.25">
      <c r="A252" s="69">
        <v>221</v>
      </c>
      <c r="B252" s="69">
        <v>331</v>
      </c>
      <c r="C252" s="69" t="s">
        <v>666</v>
      </c>
      <c r="D252" s="69" t="s">
        <v>646</v>
      </c>
      <c r="E252" s="105" t="s">
        <v>667</v>
      </c>
      <c r="F252" s="81">
        <v>42002</v>
      </c>
      <c r="G252" s="69"/>
      <c r="H252" s="90" t="s">
        <v>640</v>
      </c>
      <c r="I252" s="69" t="s">
        <v>648</v>
      </c>
      <c r="J252" s="173"/>
    </row>
    <row r="253" spans="1:10" ht="36" customHeight="1" thickBot="1" x14ac:dyDescent="0.25">
      <c r="A253" s="69">
        <v>222</v>
      </c>
      <c r="B253" s="69">
        <v>340</v>
      </c>
      <c r="C253" s="69" t="s">
        <v>668</v>
      </c>
      <c r="D253" s="69" t="s">
        <v>646</v>
      </c>
      <c r="E253" s="105" t="s">
        <v>669</v>
      </c>
      <c r="F253" s="81">
        <v>42002</v>
      </c>
      <c r="G253" s="69"/>
      <c r="H253" s="90" t="s">
        <v>640</v>
      </c>
      <c r="I253" s="69" t="s">
        <v>648</v>
      </c>
      <c r="J253" s="173"/>
    </row>
    <row r="254" spans="1:10" ht="36" customHeight="1" thickBot="1" x14ac:dyDescent="0.25">
      <c r="A254" s="69">
        <v>223</v>
      </c>
      <c r="B254" s="69">
        <v>391</v>
      </c>
      <c r="C254" s="69" t="s">
        <v>670</v>
      </c>
      <c r="D254" s="69" t="s">
        <v>646</v>
      </c>
      <c r="E254" s="105" t="s">
        <v>671</v>
      </c>
      <c r="F254" s="81">
        <v>42002</v>
      </c>
      <c r="G254" s="69"/>
      <c r="H254" s="90" t="s">
        <v>33</v>
      </c>
      <c r="I254" s="69" t="s">
        <v>648</v>
      </c>
      <c r="J254" s="173"/>
    </row>
    <row r="255" spans="1:10" ht="36" customHeight="1" thickBot="1" x14ac:dyDescent="0.25">
      <c r="A255" s="69">
        <v>224</v>
      </c>
      <c r="B255" s="69">
        <v>447</v>
      </c>
      <c r="C255" s="69" t="s">
        <v>672</v>
      </c>
      <c r="D255" s="69" t="s">
        <v>646</v>
      </c>
      <c r="E255" s="105" t="s">
        <v>673</v>
      </c>
      <c r="F255" s="81">
        <v>42002</v>
      </c>
      <c r="G255" s="69"/>
      <c r="H255" s="89" t="s">
        <v>674</v>
      </c>
      <c r="I255" s="69" t="s">
        <v>648</v>
      </c>
      <c r="J255" s="173"/>
    </row>
    <row r="256" spans="1:10" ht="36" customHeight="1" thickBot="1" x14ac:dyDescent="0.25">
      <c r="A256" s="69">
        <v>225</v>
      </c>
      <c r="B256" s="69">
        <v>445</v>
      </c>
      <c r="C256" s="69" t="s">
        <v>675</v>
      </c>
      <c r="D256" s="69" t="s">
        <v>646</v>
      </c>
      <c r="E256" s="105" t="s">
        <v>442</v>
      </c>
      <c r="F256" s="81">
        <v>42002</v>
      </c>
      <c r="G256" s="69"/>
      <c r="H256" s="89" t="s">
        <v>676</v>
      </c>
      <c r="I256" s="69" t="s">
        <v>648</v>
      </c>
      <c r="J256" s="173"/>
    </row>
    <row r="257" spans="1:10" ht="36" customHeight="1" thickBot="1" x14ac:dyDescent="0.25">
      <c r="A257" s="69">
        <v>226</v>
      </c>
      <c r="B257" s="69">
        <v>480</v>
      </c>
      <c r="C257" s="69" t="s">
        <v>677</v>
      </c>
      <c r="D257" s="69" t="s">
        <v>646</v>
      </c>
      <c r="E257" s="105" t="s">
        <v>678</v>
      </c>
      <c r="F257" s="81">
        <v>42002</v>
      </c>
      <c r="G257" s="69"/>
      <c r="H257" s="90" t="s">
        <v>640</v>
      </c>
      <c r="I257" s="69" t="s">
        <v>648</v>
      </c>
      <c r="J257" s="173"/>
    </row>
    <row r="258" spans="1:10" ht="36" customHeight="1" thickBot="1" x14ac:dyDescent="0.25">
      <c r="A258" s="69">
        <v>227</v>
      </c>
      <c r="B258" s="69">
        <v>484</v>
      </c>
      <c r="C258" s="69" t="s">
        <v>679</v>
      </c>
      <c r="D258" s="69" t="s">
        <v>646</v>
      </c>
      <c r="E258" s="105" t="s">
        <v>680</v>
      </c>
      <c r="F258" s="81">
        <v>42002</v>
      </c>
      <c r="G258" s="103"/>
      <c r="H258" s="90" t="s">
        <v>681</v>
      </c>
      <c r="I258" s="69" t="s">
        <v>648</v>
      </c>
      <c r="J258" s="173"/>
    </row>
    <row r="259" spans="1:10" ht="36" customHeight="1" thickBot="1" x14ac:dyDescent="0.25">
      <c r="A259" s="69">
        <v>228</v>
      </c>
      <c r="B259" s="69">
        <v>487</v>
      </c>
      <c r="C259" s="69" t="s">
        <v>682</v>
      </c>
      <c r="D259" s="69" t="s">
        <v>646</v>
      </c>
      <c r="E259" s="105" t="s">
        <v>447</v>
      </c>
      <c r="F259" s="81">
        <v>42002</v>
      </c>
      <c r="G259" s="69"/>
      <c r="H259" s="90" t="s">
        <v>640</v>
      </c>
      <c r="I259" s="69" t="s">
        <v>648</v>
      </c>
      <c r="J259" s="173"/>
    </row>
    <row r="260" spans="1:10" ht="36" customHeight="1" thickBot="1" x14ac:dyDescent="0.25">
      <c r="A260" s="69">
        <v>229</v>
      </c>
      <c r="B260" s="69">
        <v>496</v>
      </c>
      <c r="C260" s="69" t="s">
        <v>683</v>
      </c>
      <c r="D260" s="69" t="s">
        <v>646</v>
      </c>
      <c r="E260" s="105" t="s">
        <v>684</v>
      </c>
      <c r="F260" s="81">
        <v>42002</v>
      </c>
      <c r="G260" s="69"/>
      <c r="H260" s="90" t="s">
        <v>640</v>
      </c>
      <c r="I260" s="69" t="s">
        <v>648</v>
      </c>
      <c r="J260" s="173"/>
    </row>
    <row r="261" spans="1:10" ht="36" customHeight="1" thickBot="1" x14ac:dyDescent="0.25">
      <c r="A261" s="69">
        <v>230</v>
      </c>
      <c r="B261" s="69">
        <v>508</v>
      </c>
      <c r="C261" s="69" t="s">
        <v>685</v>
      </c>
      <c r="D261" s="69" t="s">
        <v>646</v>
      </c>
      <c r="E261" s="105" t="s">
        <v>686</v>
      </c>
      <c r="F261" s="81">
        <v>42002</v>
      </c>
      <c r="G261" s="69"/>
      <c r="H261" s="90" t="s">
        <v>33</v>
      </c>
      <c r="I261" s="69" t="s">
        <v>648</v>
      </c>
      <c r="J261" s="173"/>
    </row>
    <row r="262" spans="1:10" ht="36" customHeight="1" thickBot="1" x14ac:dyDescent="0.25">
      <c r="A262" s="69">
        <v>231</v>
      </c>
      <c r="B262" s="69">
        <v>570</v>
      </c>
      <c r="C262" s="69" t="s">
        <v>687</v>
      </c>
      <c r="D262" s="69" t="s">
        <v>646</v>
      </c>
      <c r="E262" s="105" t="s">
        <v>688</v>
      </c>
      <c r="F262" s="81">
        <v>42002</v>
      </c>
      <c r="G262" s="69"/>
      <c r="H262" s="90" t="s">
        <v>640</v>
      </c>
      <c r="I262" s="69" t="s">
        <v>648</v>
      </c>
      <c r="J262" s="173"/>
    </row>
    <row r="263" spans="1:10" ht="36" customHeight="1" thickBot="1" x14ac:dyDescent="0.25">
      <c r="A263" s="69">
        <v>232</v>
      </c>
      <c r="B263" s="69">
        <v>623</v>
      </c>
      <c r="C263" s="69" t="s">
        <v>438</v>
      </c>
      <c r="D263" s="69" t="s">
        <v>646</v>
      </c>
      <c r="E263" s="105" t="s">
        <v>689</v>
      </c>
      <c r="F263" s="81">
        <v>42002</v>
      </c>
      <c r="G263" s="69"/>
      <c r="H263" s="90" t="s">
        <v>690</v>
      </c>
      <c r="I263" s="69" t="s">
        <v>648</v>
      </c>
      <c r="J263" s="173"/>
    </row>
    <row r="264" spans="1:10" ht="36" customHeight="1" thickBot="1" x14ac:dyDescent="0.25">
      <c r="A264" s="69">
        <v>233</v>
      </c>
      <c r="B264" s="69">
        <v>626</v>
      </c>
      <c r="C264" s="69" t="s">
        <v>691</v>
      </c>
      <c r="D264" s="69" t="s">
        <v>646</v>
      </c>
      <c r="E264" s="105" t="s">
        <v>692</v>
      </c>
      <c r="F264" s="81">
        <v>42002</v>
      </c>
      <c r="G264" s="69"/>
      <c r="H264" s="90" t="s">
        <v>652</v>
      </c>
      <c r="I264" s="69" t="s">
        <v>648</v>
      </c>
      <c r="J264" s="173"/>
    </row>
    <row r="265" spans="1:10" ht="36" customHeight="1" thickBot="1" x14ac:dyDescent="0.25">
      <c r="A265" s="69">
        <v>234</v>
      </c>
      <c r="B265" s="69">
        <v>622</v>
      </c>
      <c r="C265" s="69" t="s">
        <v>693</v>
      </c>
      <c r="D265" s="69" t="s">
        <v>646</v>
      </c>
      <c r="E265" s="105" t="s">
        <v>694</v>
      </c>
      <c r="F265" s="81">
        <v>42002</v>
      </c>
      <c r="G265" s="69"/>
      <c r="H265" s="90" t="s">
        <v>640</v>
      </c>
      <c r="I265" s="69" t="s">
        <v>648</v>
      </c>
      <c r="J265" s="173"/>
    </row>
    <row r="266" spans="1:10" ht="36" customHeight="1" thickBot="1" x14ac:dyDescent="0.25">
      <c r="A266" s="69">
        <v>235</v>
      </c>
      <c r="B266" s="69">
        <v>621</v>
      </c>
      <c r="C266" s="69" t="s">
        <v>695</v>
      </c>
      <c r="D266" s="69" t="s">
        <v>646</v>
      </c>
      <c r="E266" s="105" t="s">
        <v>696</v>
      </c>
      <c r="F266" s="81">
        <v>42002</v>
      </c>
      <c r="G266" s="69"/>
      <c r="H266" s="90" t="s">
        <v>697</v>
      </c>
      <c r="I266" s="69" t="s">
        <v>648</v>
      </c>
      <c r="J266" s="173"/>
    </row>
    <row r="267" spans="1:10" ht="36" customHeight="1" thickBot="1" x14ac:dyDescent="0.25">
      <c r="A267" s="69">
        <v>236</v>
      </c>
      <c r="B267" s="69">
        <v>603</v>
      </c>
      <c r="C267" s="69" t="s">
        <v>698</v>
      </c>
      <c r="D267" s="69" t="s">
        <v>646</v>
      </c>
      <c r="E267" s="105" t="s">
        <v>699</v>
      </c>
      <c r="F267" s="81">
        <v>42002</v>
      </c>
      <c r="G267" s="69"/>
      <c r="H267" s="90" t="s">
        <v>652</v>
      </c>
      <c r="I267" s="69" t="s">
        <v>648</v>
      </c>
      <c r="J267" s="173"/>
    </row>
    <row r="268" spans="1:10" ht="36" customHeight="1" thickBot="1" x14ac:dyDescent="0.25">
      <c r="A268" s="69">
        <v>237</v>
      </c>
      <c r="B268" s="69">
        <v>587</v>
      </c>
      <c r="C268" s="69" t="s">
        <v>700</v>
      </c>
      <c r="D268" s="69" t="s">
        <v>646</v>
      </c>
      <c r="E268" s="105" t="s">
        <v>701</v>
      </c>
      <c r="F268" s="81">
        <v>42002</v>
      </c>
      <c r="G268" s="69"/>
      <c r="H268" s="90" t="s">
        <v>640</v>
      </c>
      <c r="I268" s="69" t="s">
        <v>648</v>
      </c>
      <c r="J268" s="173"/>
    </row>
    <row r="269" spans="1:10" ht="36" customHeight="1" thickBot="1" x14ac:dyDescent="0.25">
      <c r="A269" s="69">
        <v>238</v>
      </c>
      <c r="B269" s="69">
        <v>618</v>
      </c>
      <c r="C269" s="69" t="s">
        <v>702</v>
      </c>
      <c r="D269" s="69" t="s">
        <v>646</v>
      </c>
      <c r="E269" s="105" t="s">
        <v>703</v>
      </c>
      <c r="F269" s="81">
        <v>42002</v>
      </c>
      <c r="G269" s="69"/>
      <c r="H269" s="90" t="s">
        <v>704</v>
      </c>
      <c r="I269" s="69" t="s">
        <v>648</v>
      </c>
      <c r="J269" s="173"/>
    </row>
    <row r="270" spans="1:10" ht="36" customHeight="1" thickBot="1" x14ac:dyDescent="0.25">
      <c r="A270" s="69">
        <v>239</v>
      </c>
      <c r="B270" s="69">
        <v>686</v>
      </c>
      <c r="C270" s="69" t="s">
        <v>705</v>
      </c>
      <c r="D270" s="69" t="s">
        <v>646</v>
      </c>
      <c r="E270" s="105" t="s">
        <v>706</v>
      </c>
      <c r="F270" s="81">
        <v>42002</v>
      </c>
      <c r="G270" s="69"/>
      <c r="H270" s="89" t="s">
        <v>674</v>
      </c>
      <c r="I270" s="69" t="s">
        <v>648</v>
      </c>
      <c r="J270" s="173"/>
    </row>
    <row r="271" spans="1:10" ht="36" customHeight="1" thickBot="1" x14ac:dyDescent="0.25">
      <c r="A271" s="69">
        <v>240</v>
      </c>
      <c r="B271" s="69">
        <v>558</v>
      </c>
      <c r="C271" s="69" t="s">
        <v>707</v>
      </c>
      <c r="D271" s="69" t="s">
        <v>646</v>
      </c>
      <c r="E271" s="105" t="s">
        <v>449</v>
      </c>
      <c r="F271" s="81">
        <v>42002</v>
      </c>
      <c r="G271" s="69"/>
      <c r="H271" s="90" t="s">
        <v>708</v>
      </c>
      <c r="I271" s="69" t="s">
        <v>648</v>
      </c>
      <c r="J271" s="173"/>
    </row>
    <row r="272" spans="1:10" ht="36" customHeight="1" thickBot="1" x14ac:dyDescent="0.25">
      <c r="A272" s="69">
        <v>241</v>
      </c>
      <c r="B272" s="69">
        <v>364</v>
      </c>
      <c r="C272" s="69" t="s">
        <v>510</v>
      </c>
      <c r="D272" s="69" t="s">
        <v>646</v>
      </c>
      <c r="E272" s="105" t="s">
        <v>511</v>
      </c>
      <c r="F272" s="81">
        <v>42002</v>
      </c>
      <c r="G272" s="69"/>
      <c r="H272" s="89" t="s">
        <v>709</v>
      </c>
      <c r="I272" s="69" t="s">
        <v>710</v>
      </c>
      <c r="J272" s="180"/>
    </row>
    <row r="273" spans="1:10" ht="13.5" customHeight="1" thickBot="1" x14ac:dyDescent="0.25">
      <c r="A273" s="102"/>
      <c r="B273" s="102"/>
      <c r="C273" s="102"/>
      <c r="D273" s="102"/>
      <c r="E273" s="102"/>
      <c r="F273" s="102"/>
      <c r="G273" s="102"/>
      <c r="H273" s="102"/>
      <c r="I273" s="102"/>
      <c r="J273" s="102"/>
    </row>
    <row r="274" spans="1:10" ht="36" customHeight="1" thickBot="1" x14ac:dyDescent="0.25">
      <c r="A274" s="69">
        <v>242</v>
      </c>
      <c r="B274" s="69">
        <v>730</v>
      </c>
      <c r="C274" s="69" t="s">
        <v>711</v>
      </c>
      <c r="D274" s="69" t="s">
        <v>571</v>
      </c>
      <c r="E274" s="105" t="s">
        <v>712</v>
      </c>
      <c r="F274" s="81">
        <v>42004</v>
      </c>
      <c r="G274" s="69"/>
      <c r="H274" s="90" t="s">
        <v>713</v>
      </c>
      <c r="I274" s="69" t="s">
        <v>714</v>
      </c>
      <c r="J274" s="69"/>
    </row>
    <row r="275" spans="1:10" ht="36" customHeight="1" thickBot="1" x14ac:dyDescent="0.25">
      <c r="A275" s="69">
        <v>243</v>
      </c>
      <c r="B275" s="69">
        <v>732</v>
      </c>
      <c r="C275" s="69" t="s">
        <v>715</v>
      </c>
      <c r="D275" s="69" t="s">
        <v>571</v>
      </c>
      <c r="E275" s="105" t="s">
        <v>716</v>
      </c>
      <c r="F275" s="81">
        <v>42004</v>
      </c>
      <c r="G275" s="69"/>
      <c r="H275" s="90" t="s">
        <v>717</v>
      </c>
      <c r="I275" s="69" t="s">
        <v>714</v>
      </c>
      <c r="J275" s="69"/>
    </row>
    <row r="276" spans="1:10" ht="36" customHeight="1" thickBot="1" x14ac:dyDescent="0.25">
      <c r="A276" s="69">
        <v>244</v>
      </c>
      <c r="B276" s="69">
        <v>739</v>
      </c>
      <c r="C276" s="69" t="s">
        <v>718</v>
      </c>
      <c r="D276" s="69" t="s">
        <v>571</v>
      </c>
      <c r="E276" s="105" t="s">
        <v>719</v>
      </c>
      <c r="F276" s="81">
        <v>42004</v>
      </c>
      <c r="G276" s="69"/>
      <c r="H276" s="90" t="s">
        <v>637</v>
      </c>
      <c r="I276" s="69" t="s">
        <v>714</v>
      </c>
      <c r="J276" s="69"/>
    </row>
    <row r="277" spans="1:10" ht="15.75" customHeight="1" thickBot="1" x14ac:dyDescent="0.25">
      <c r="A277" s="102"/>
      <c r="B277" s="102"/>
      <c r="C277" s="102"/>
      <c r="D277" s="102"/>
      <c r="E277" s="102"/>
      <c r="F277" s="102"/>
      <c r="G277" s="102"/>
      <c r="H277" s="102"/>
      <c r="I277" s="102"/>
      <c r="J277" s="102"/>
    </row>
    <row r="278" spans="1:10" ht="36" customHeight="1" thickBot="1" x14ac:dyDescent="0.25">
      <c r="A278" s="69">
        <v>245</v>
      </c>
      <c r="B278" s="69">
        <v>484</v>
      </c>
      <c r="C278" s="92" t="s">
        <v>679</v>
      </c>
      <c r="D278" s="69" t="s">
        <v>395</v>
      </c>
      <c r="E278" s="105" t="s">
        <v>680</v>
      </c>
      <c r="F278" s="81">
        <v>42005</v>
      </c>
      <c r="G278" s="69"/>
      <c r="H278" s="69"/>
      <c r="I278" s="69" t="s">
        <v>720</v>
      </c>
      <c r="J278" s="179" t="s">
        <v>721</v>
      </c>
    </row>
    <row r="279" spans="1:10" ht="36" customHeight="1" thickBot="1" x14ac:dyDescent="0.25">
      <c r="A279" s="69">
        <v>246</v>
      </c>
      <c r="B279" s="69">
        <v>619</v>
      </c>
      <c r="C279" s="92" t="s">
        <v>655</v>
      </c>
      <c r="D279" s="69" t="s">
        <v>395</v>
      </c>
      <c r="E279" s="105" t="s">
        <v>434</v>
      </c>
      <c r="F279" s="81">
        <v>42005</v>
      </c>
      <c r="G279" s="69"/>
      <c r="H279" s="69"/>
      <c r="I279" s="69" t="s">
        <v>720</v>
      </c>
      <c r="J279" s="181"/>
    </row>
    <row r="280" spans="1:10" ht="36" customHeight="1" thickBot="1" x14ac:dyDescent="0.25">
      <c r="A280" s="69">
        <v>247</v>
      </c>
      <c r="B280" s="69">
        <v>364</v>
      </c>
      <c r="C280" s="92" t="s">
        <v>510</v>
      </c>
      <c r="D280" s="69" t="s">
        <v>395</v>
      </c>
      <c r="E280" s="105" t="s">
        <v>511</v>
      </c>
      <c r="F280" s="81">
        <v>42005</v>
      </c>
      <c r="G280" s="69"/>
      <c r="H280" s="69"/>
      <c r="I280" s="69" t="s">
        <v>720</v>
      </c>
      <c r="J280" s="181"/>
    </row>
    <row r="281" spans="1:10" ht="36" customHeight="1" thickBot="1" x14ac:dyDescent="0.25">
      <c r="A281" s="69">
        <v>248</v>
      </c>
      <c r="B281" s="69">
        <v>563</v>
      </c>
      <c r="C281" s="92" t="s">
        <v>300</v>
      </c>
      <c r="D281" s="69" t="s">
        <v>395</v>
      </c>
      <c r="E281" s="76" t="s">
        <v>722</v>
      </c>
      <c r="F281" s="81">
        <v>42005</v>
      </c>
      <c r="G281" s="69"/>
      <c r="H281" s="69"/>
      <c r="I281" s="69" t="s">
        <v>720</v>
      </c>
      <c r="J281" s="181"/>
    </row>
    <row r="282" spans="1:10" ht="36" customHeight="1" thickBot="1" x14ac:dyDescent="0.25">
      <c r="A282" s="69">
        <v>249</v>
      </c>
      <c r="B282" s="69">
        <v>452</v>
      </c>
      <c r="C282" s="92" t="s">
        <v>443</v>
      </c>
      <c r="D282" s="69" t="s">
        <v>395</v>
      </c>
      <c r="E282" s="76" t="s">
        <v>444</v>
      </c>
      <c r="F282" s="81">
        <v>42005</v>
      </c>
      <c r="G282" s="69"/>
      <c r="H282" s="69"/>
      <c r="I282" s="69" t="s">
        <v>720</v>
      </c>
      <c r="J282" s="181"/>
    </row>
    <row r="283" spans="1:10" ht="36" customHeight="1" thickBot="1" x14ac:dyDescent="0.25">
      <c r="A283" s="69">
        <v>250</v>
      </c>
      <c r="B283" s="69">
        <v>505</v>
      </c>
      <c r="C283" s="92" t="s">
        <v>397</v>
      </c>
      <c r="D283" s="69" t="s">
        <v>395</v>
      </c>
      <c r="E283" s="76" t="s">
        <v>723</v>
      </c>
      <c r="F283" s="81">
        <v>42005</v>
      </c>
      <c r="G283" s="69"/>
      <c r="H283" s="69"/>
      <c r="I283" s="69" t="s">
        <v>720</v>
      </c>
      <c r="J283" s="181"/>
    </row>
    <row r="284" spans="1:10" ht="36" customHeight="1" thickBot="1" x14ac:dyDescent="0.25">
      <c r="A284" s="69">
        <v>251</v>
      </c>
      <c r="B284" s="69">
        <v>632</v>
      </c>
      <c r="C284" s="92" t="s">
        <v>724</v>
      </c>
      <c r="D284" s="69" t="s">
        <v>395</v>
      </c>
      <c r="E284" s="76" t="s">
        <v>725</v>
      </c>
      <c r="F284" s="81">
        <v>42005</v>
      </c>
      <c r="G284" s="69"/>
      <c r="H284" s="69"/>
      <c r="I284" s="69" t="s">
        <v>720</v>
      </c>
      <c r="J284" s="181"/>
    </row>
    <row r="285" spans="1:10" ht="36" customHeight="1" thickBot="1" x14ac:dyDescent="0.25">
      <c r="A285" s="69">
        <v>252</v>
      </c>
      <c r="B285" s="69">
        <v>597</v>
      </c>
      <c r="C285" s="92" t="s">
        <v>407</v>
      </c>
      <c r="D285" s="69" t="s">
        <v>395</v>
      </c>
      <c r="E285" s="76" t="s">
        <v>726</v>
      </c>
      <c r="F285" s="81">
        <v>42005</v>
      </c>
      <c r="G285" s="69"/>
      <c r="H285" s="69"/>
      <c r="I285" s="69" t="s">
        <v>720</v>
      </c>
      <c r="J285" s="181"/>
    </row>
    <row r="286" spans="1:10" ht="36" customHeight="1" thickBot="1" x14ac:dyDescent="0.25">
      <c r="A286" s="69">
        <v>253</v>
      </c>
      <c r="B286" s="69">
        <v>376</v>
      </c>
      <c r="C286" s="92" t="s">
        <v>727</v>
      </c>
      <c r="D286" s="69" t="s">
        <v>395</v>
      </c>
      <c r="E286" s="76" t="s">
        <v>728</v>
      </c>
      <c r="F286" s="81">
        <v>42005</v>
      </c>
      <c r="G286" s="69"/>
      <c r="H286" s="69"/>
      <c r="I286" s="69" t="s">
        <v>720</v>
      </c>
      <c r="J286" s="181"/>
    </row>
    <row r="287" spans="1:10" ht="36" customHeight="1" thickBot="1" x14ac:dyDescent="0.25">
      <c r="A287" s="69">
        <v>254</v>
      </c>
      <c r="B287" s="69">
        <v>344</v>
      </c>
      <c r="C287" s="92" t="s">
        <v>729</v>
      </c>
      <c r="D287" s="69" t="s">
        <v>395</v>
      </c>
      <c r="E287" s="76" t="s">
        <v>730</v>
      </c>
      <c r="F287" s="81">
        <v>42005</v>
      </c>
      <c r="G287" s="69"/>
      <c r="H287" s="69"/>
      <c r="I287" s="69" t="s">
        <v>720</v>
      </c>
      <c r="J287" s="181"/>
    </row>
    <row r="288" spans="1:10" ht="15.75" customHeight="1" thickBot="1" x14ac:dyDescent="0.25">
      <c r="A288" s="102"/>
      <c r="B288" s="102"/>
      <c r="C288" s="102"/>
      <c r="D288" s="102"/>
      <c r="E288" s="102"/>
      <c r="F288" s="102"/>
      <c r="G288" s="102"/>
      <c r="H288" s="102"/>
      <c r="I288" s="102"/>
      <c r="J288" s="102"/>
    </row>
    <row r="289" spans="1:10" ht="36" customHeight="1" thickBot="1" x14ac:dyDescent="0.25">
      <c r="A289" s="69">
        <v>255</v>
      </c>
      <c r="B289" s="69">
        <v>750</v>
      </c>
      <c r="C289" s="69" t="s">
        <v>731</v>
      </c>
      <c r="D289" s="69" t="s">
        <v>571</v>
      </c>
      <c r="E289" s="76" t="str">
        <f>HYPERLINK("mailto:ffmm1405@hotmail.com","ffmm1405@hotmail.com")</f>
        <v>ffmm1405@hotmail.com</v>
      </c>
      <c r="F289" s="81">
        <v>42008</v>
      </c>
      <c r="G289" s="69"/>
      <c r="H289" s="69"/>
      <c r="I289" s="69" t="s">
        <v>732</v>
      </c>
      <c r="J289" s="107"/>
    </row>
    <row r="290" spans="1:10" ht="36" customHeight="1" thickBot="1" x14ac:dyDescent="0.25">
      <c r="A290" s="69">
        <v>256</v>
      </c>
      <c r="B290" s="69">
        <v>751</v>
      </c>
      <c r="C290" s="69" t="s">
        <v>733</v>
      </c>
      <c r="D290" s="69" t="s">
        <v>571</v>
      </c>
      <c r="E290" s="76" t="s">
        <v>734</v>
      </c>
      <c r="F290" s="81">
        <v>42008</v>
      </c>
      <c r="G290" s="69"/>
      <c r="H290" s="69"/>
      <c r="I290" s="69" t="s">
        <v>732</v>
      </c>
      <c r="J290" s="69"/>
    </row>
    <row r="291" spans="1:10" ht="36" customHeight="1" thickBot="1" x14ac:dyDescent="0.25">
      <c r="A291" s="69">
        <v>257</v>
      </c>
      <c r="B291" s="104" t="s">
        <v>735</v>
      </c>
      <c r="C291" s="104" t="s">
        <v>736</v>
      </c>
      <c r="D291" s="69" t="s">
        <v>571</v>
      </c>
      <c r="E291" s="76" t="str">
        <f>HYPERLINK("mailto:maly5lq@hotmail.com","maly5lq@hotmail.com")</f>
        <v>maly5lq@hotmail.com</v>
      </c>
      <c r="F291" s="81">
        <v>42008</v>
      </c>
      <c r="G291" s="69"/>
      <c r="H291" s="69"/>
      <c r="I291" s="69" t="s">
        <v>732</v>
      </c>
      <c r="J291" s="69"/>
    </row>
    <row r="292" spans="1:10" ht="15" customHeight="1" thickBot="1" x14ac:dyDescent="0.25">
      <c r="A292" s="102"/>
      <c r="B292" s="102"/>
      <c r="C292" s="102"/>
      <c r="D292" s="102"/>
      <c r="E292" s="102"/>
      <c r="F292" s="102"/>
      <c r="G292" s="102"/>
      <c r="H292" s="102"/>
      <c r="I292" s="102"/>
      <c r="J292" s="102"/>
    </row>
    <row r="293" spans="1:10" ht="36" customHeight="1" thickBot="1" x14ac:dyDescent="0.25">
      <c r="A293" s="69">
        <v>258</v>
      </c>
      <c r="B293" s="69">
        <v>763</v>
      </c>
      <c r="C293" s="69" t="s">
        <v>737</v>
      </c>
      <c r="D293" s="69"/>
      <c r="E293" s="76" t="s">
        <v>738</v>
      </c>
      <c r="F293" s="81">
        <v>41647</v>
      </c>
      <c r="G293" s="69"/>
      <c r="H293" s="90" t="s">
        <v>739</v>
      </c>
      <c r="I293" s="69" t="s">
        <v>740</v>
      </c>
      <c r="J293" s="69"/>
    </row>
    <row r="294" spans="1:10" ht="36" customHeight="1" thickBot="1" x14ac:dyDescent="0.25">
      <c r="A294" s="69">
        <v>259</v>
      </c>
      <c r="B294" s="69">
        <v>760</v>
      </c>
      <c r="C294" s="69" t="s">
        <v>741</v>
      </c>
      <c r="D294" s="69"/>
      <c r="E294" s="76" t="s">
        <v>742</v>
      </c>
      <c r="F294" s="81">
        <v>41647</v>
      </c>
      <c r="G294" s="69"/>
      <c r="H294" s="90" t="s">
        <v>743</v>
      </c>
      <c r="I294" s="69" t="s">
        <v>740</v>
      </c>
      <c r="J294" s="69"/>
    </row>
    <row r="295" spans="1:10" ht="36" customHeight="1" thickBot="1" x14ac:dyDescent="0.25">
      <c r="A295" s="69">
        <v>260</v>
      </c>
      <c r="B295" s="69">
        <v>642</v>
      </c>
      <c r="C295" s="69" t="s">
        <v>744</v>
      </c>
      <c r="D295" s="69" t="s">
        <v>517</v>
      </c>
      <c r="E295" s="76" t="s">
        <v>745</v>
      </c>
      <c r="F295" s="81">
        <v>41647</v>
      </c>
      <c r="G295" s="69"/>
      <c r="H295" s="69"/>
      <c r="I295" s="69" t="s">
        <v>740</v>
      </c>
      <c r="J295" s="89" t="s">
        <v>746</v>
      </c>
    </row>
    <row r="296" spans="1:10" ht="36" customHeight="1" thickBot="1" x14ac:dyDescent="0.25">
      <c r="A296" s="69">
        <v>261</v>
      </c>
      <c r="B296" s="69">
        <v>516</v>
      </c>
      <c r="C296" s="69" t="s">
        <v>747</v>
      </c>
      <c r="D296" s="69" t="s">
        <v>517</v>
      </c>
      <c r="E296" s="76" t="s">
        <v>748</v>
      </c>
      <c r="F296" s="81"/>
      <c r="G296" s="69"/>
      <c r="H296" s="89" t="s">
        <v>749</v>
      </c>
      <c r="I296" s="69" t="s">
        <v>740</v>
      </c>
      <c r="J296" s="69"/>
    </row>
    <row r="297" spans="1:10" ht="36" customHeight="1" thickBot="1" x14ac:dyDescent="0.25">
      <c r="A297" s="69">
        <v>262</v>
      </c>
      <c r="B297" s="69">
        <v>638</v>
      </c>
      <c r="C297" s="69" t="s">
        <v>750</v>
      </c>
      <c r="D297" s="69"/>
      <c r="E297" s="76" t="s">
        <v>525</v>
      </c>
      <c r="F297" s="81">
        <v>41647</v>
      </c>
      <c r="G297" s="69"/>
      <c r="H297" s="80" t="s">
        <v>751</v>
      </c>
      <c r="I297" s="69" t="s">
        <v>740</v>
      </c>
      <c r="J297" s="69"/>
    </row>
    <row r="298" spans="1:10" ht="36" customHeight="1" thickBot="1" x14ac:dyDescent="0.25">
      <c r="A298" s="69">
        <v>263</v>
      </c>
      <c r="B298" s="69">
        <v>630</v>
      </c>
      <c r="C298" s="69" t="s">
        <v>752</v>
      </c>
      <c r="D298" s="69"/>
      <c r="E298" s="76" t="s">
        <v>568</v>
      </c>
      <c r="F298" s="81">
        <v>41647</v>
      </c>
      <c r="G298" s="69"/>
      <c r="H298" s="80" t="s">
        <v>751</v>
      </c>
      <c r="I298" s="69" t="s">
        <v>740</v>
      </c>
      <c r="J298" s="69"/>
    </row>
    <row r="299" spans="1:10" ht="36" customHeight="1" thickBot="1" x14ac:dyDescent="0.25">
      <c r="A299" s="69">
        <v>264</v>
      </c>
      <c r="B299" s="69">
        <v>662</v>
      </c>
      <c r="C299" s="69" t="s">
        <v>753</v>
      </c>
      <c r="D299" s="69"/>
      <c r="E299" s="76" t="s">
        <v>546</v>
      </c>
      <c r="F299" s="81">
        <v>41647</v>
      </c>
      <c r="G299" s="69"/>
      <c r="H299" s="80" t="s">
        <v>751</v>
      </c>
      <c r="I299" s="69" t="s">
        <v>740</v>
      </c>
      <c r="J299" s="69"/>
    </row>
    <row r="300" spans="1:10" ht="36" customHeight="1" thickBot="1" x14ac:dyDescent="0.25">
      <c r="A300" s="69">
        <v>265</v>
      </c>
      <c r="B300" s="69">
        <v>526</v>
      </c>
      <c r="C300" s="69" t="s">
        <v>754</v>
      </c>
      <c r="D300" s="69"/>
      <c r="E300" s="76" t="s">
        <v>755</v>
      </c>
      <c r="F300" s="81">
        <v>41647</v>
      </c>
      <c r="G300" s="69"/>
      <c r="H300" s="90" t="s">
        <v>756</v>
      </c>
      <c r="I300" s="69" t="s">
        <v>740</v>
      </c>
      <c r="J300" s="69"/>
    </row>
    <row r="301" spans="1:10" ht="36" customHeight="1" thickBot="1" x14ac:dyDescent="0.25">
      <c r="A301" s="69">
        <v>266</v>
      </c>
      <c r="B301" s="69">
        <v>637</v>
      </c>
      <c r="C301" s="69" t="s">
        <v>486</v>
      </c>
      <c r="D301" s="69" t="s">
        <v>540</v>
      </c>
      <c r="E301" s="105" t="s">
        <v>577</v>
      </c>
      <c r="F301" s="81">
        <v>41647</v>
      </c>
      <c r="G301" s="69"/>
      <c r="H301" s="89" t="s">
        <v>746</v>
      </c>
      <c r="I301" s="69" t="s">
        <v>740</v>
      </c>
      <c r="J301" s="69"/>
    </row>
    <row r="302" spans="1:10" ht="36" customHeight="1" thickBot="1" x14ac:dyDescent="0.25">
      <c r="A302" s="69">
        <v>267</v>
      </c>
      <c r="B302" s="104" t="s">
        <v>757</v>
      </c>
      <c r="C302" s="104" t="s">
        <v>731</v>
      </c>
      <c r="D302" s="104"/>
      <c r="E302" s="105" t="s">
        <v>758</v>
      </c>
      <c r="F302" s="81">
        <v>41647</v>
      </c>
      <c r="G302" s="69"/>
      <c r="H302" s="80" t="s">
        <v>751</v>
      </c>
      <c r="I302" s="69" t="s">
        <v>740</v>
      </c>
      <c r="J302" s="69"/>
    </row>
    <row r="303" spans="1:10" ht="36" customHeight="1" thickBot="1" x14ac:dyDescent="0.25">
      <c r="A303" s="69">
        <v>268</v>
      </c>
      <c r="B303" s="69">
        <v>628</v>
      </c>
      <c r="C303" s="69" t="s">
        <v>539</v>
      </c>
      <c r="D303" s="69" t="s">
        <v>540</v>
      </c>
      <c r="E303" s="76" t="s">
        <v>459</v>
      </c>
      <c r="F303" s="81">
        <v>41647</v>
      </c>
      <c r="G303" s="69"/>
      <c r="H303" s="89" t="s">
        <v>749</v>
      </c>
      <c r="I303" s="69" t="s">
        <v>740</v>
      </c>
      <c r="J303" s="69"/>
    </row>
    <row r="304" spans="1:10" ht="36" customHeight="1" thickBot="1" x14ac:dyDescent="0.25">
      <c r="A304" s="69">
        <v>269</v>
      </c>
      <c r="B304" s="69">
        <v>625</v>
      </c>
      <c r="C304" s="69" t="s">
        <v>454</v>
      </c>
      <c r="D304" s="69" t="s">
        <v>517</v>
      </c>
      <c r="E304" s="76" t="s">
        <v>759</v>
      </c>
      <c r="F304" s="81">
        <v>41647</v>
      </c>
      <c r="G304" s="69"/>
      <c r="H304" s="69"/>
      <c r="I304" s="69" t="s">
        <v>740</v>
      </c>
      <c r="J304" s="89" t="s">
        <v>760</v>
      </c>
    </row>
    <row r="305" spans="1:10" ht="36" customHeight="1" thickBot="1" x14ac:dyDescent="0.25">
      <c r="A305" s="69">
        <v>270</v>
      </c>
      <c r="B305" s="69">
        <v>487</v>
      </c>
      <c r="C305" s="69" t="s">
        <v>682</v>
      </c>
      <c r="D305" s="69" t="s">
        <v>517</v>
      </c>
      <c r="E305" s="105" t="s">
        <v>447</v>
      </c>
      <c r="F305" s="81">
        <v>41647</v>
      </c>
      <c r="G305" s="69"/>
      <c r="H305" s="89" t="s">
        <v>749</v>
      </c>
      <c r="I305" s="69" t="s">
        <v>740</v>
      </c>
      <c r="J305" s="69"/>
    </row>
    <row r="306" spans="1:10" ht="36" customHeight="1" thickBot="1" x14ac:dyDescent="0.25">
      <c r="A306" s="69">
        <v>271</v>
      </c>
      <c r="B306" s="69">
        <v>646</v>
      </c>
      <c r="C306" s="69" t="s">
        <v>489</v>
      </c>
      <c r="D306" s="69"/>
      <c r="E306" s="76" t="s">
        <v>490</v>
      </c>
      <c r="F306" s="81">
        <v>41647</v>
      </c>
      <c r="G306" s="69"/>
      <c r="H306" s="90" t="s">
        <v>761</v>
      </c>
      <c r="I306" s="69" t="s">
        <v>740</v>
      </c>
      <c r="J306" s="69"/>
    </row>
    <row r="307" spans="1:10" ht="36" customHeight="1" thickBot="1" x14ac:dyDescent="0.25">
      <c r="A307" s="69">
        <v>272</v>
      </c>
      <c r="B307" s="69">
        <v>551</v>
      </c>
      <c r="C307" s="69" t="s">
        <v>335</v>
      </c>
      <c r="D307" s="69"/>
      <c r="E307" s="76" t="s">
        <v>762</v>
      </c>
      <c r="F307" s="81">
        <v>41647</v>
      </c>
      <c r="G307" s="69"/>
      <c r="H307" s="90" t="s">
        <v>763</v>
      </c>
      <c r="I307" s="69" t="s">
        <v>740</v>
      </c>
      <c r="J307" s="69"/>
    </row>
    <row r="308" spans="1:10" ht="36" customHeight="1" thickBot="1" x14ac:dyDescent="0.25">
      <c r="A308" s="69">
        <v>273</v>
      </c>
      <c r="B308" s="69">
        <v>667</v>
      </c>
      <c r="C308" s="69" t="s">
        <v>534</v>
      </c>
      <c r="D308" s="69"/>
      <c r="E308" s="105" t="s">
        <v>535</v>
      </c>
      <c r="F308" s="81">
        <v>41647</v>
      </c>
      <c r="G308" s="69"/>
      <c r="H308" s="90" t="s">
        <v>756</v>
      </c>
      <c r="I308" s="69" t="s">
        <v>740</v>
      </c>
      <c r="J308" s="69"/>
    </row>
    <row r="309" spans="1:10" ht="36" customHeight="1" thickBot="1" x14ac:dyDescent="0.25">
      <c r="A309" s="69">
        <v>274</v>
      </c>
      <c r="B309" s="69">
        <v>711</v>
      </c>
      <c r="C309" s="69" t="s">
        <v>616</v>
      </c>
      <c r="D309" s="69"/>
      <c r="E309" s="105" t="s">
        <v>617</v>
      </c>
      <c r="F309" s="81">
        <v>41647</v>
      </c>
      <c r="G309" s="69"/>
      <c r="H309" s="90" t="s">
        <v>761</v>
      </c>
      <c r="I309" s="69" t="s">
        <v>740</v>
      </c>
      <c r="J309" s="69"/>
    </row>
    <row r="310" spans="1:10" ht="36" customHeight="1" thickBot="1" x14ac:dyDescent="0.25">
      <c r="A310" s="69">
        <v>275</v>
      </c>
      <c r="B310" s="69">
        <v>670</v>
      </c>
      <c r="C310" s="104" t="s">
        <v>764</v>
      </c>
      <c r="D310" s="69" t="s">
        <v>517</v>
      </c>
      <c r="E310" s="105" t="s">
        <v>532</v>
      </c>
      <c r="F310" s="81">
        <v>41647</v>
      </c>
      <c r="G310" s="69"/>
      <c r="H310" s="80" t="s">
        <v>765</v>
      </c>
      <c r="I310" s="69" t="s">
        <v>740</v>
      </c>
      <c r="J310" s="69"/>
    </row>
    <row r="311" spans="1:10" ht="36" customHeight="1" thickBot="1" x14ac:dyDescent="0.25">
      <c r="A311" s="69">
        <v>276</v>
      </c>
      <c r="B311" s="69">
        <v>673</v>
      </c>
      <c r="C311" s="69" t="s">
        <v>527</v>
      </c>
      <c r="D311" s="69" t="s">
        <v>517</v>
      </c>
      <c r="E311" s="105" t="s">
        <v>528</v>
      </c>
      <c r="F311" s="81">
        <v>41647</v>
      </c>
      <c r="G311" s="69"/>
      <c r="H311" s="69"/>
      <c r="I311" s="69" t="s">
        <v>740</v>
      </c>
      <c r="J311" s="89" t="s">
        <v>760</v>
      </c>
    </row>
    <row r="312" spans="1:10" ht="36" customHeight="1" thickBot="1" x14ac:dyDescent="0.25">
      <c r="A312" s="69">
        <v>277</v>
      </c>
      <c r="B312" s="69">
        <v>676</v>
      </c>
      <c r="C312" s="69" t="s">
        <v>529</v>
      </c>
      <c r="D312" s="69" t="s">
        <v>517</v>
      </c>
      <c r="E312" s="105" t="s">
        <v>530</v>
      </c>
      <c r="F312" s="81">
        <v>41647</v>
      </c>
      <c r="G312" s="69"/>
      <c r="H312" s="69"/>
      <c r="I312" s="69" t="s">
        <v>740</v>
      </c>
      <c r="J312" s="89" t="s">
        <v>760</v>
      </c>
    </row>
    <row r="313" spans="1:10" ht="36" customHeight="1" thickBot="1" x14ac:dyDescent="0.25">
      <c r="A313" s="69">
        <v>278</v>
      </c>
      <c r="B313" s="69">
        <v>654</v>
      </c>
      <c r="C313" s="69" t="s">
        <v>487</v>
      </c>
      <c r="D313" s="69" t="s">
        <v>517</v>
      </c>
      <c r="E313" s="76" t="s">
        <v>766</v>
      </c>
      <c r="F313" s="81">
        <v>41647</v>
      </c>
      <c r="G313" s="69"/>
      <c r="H313" s="69"/>
      <c r="I313" s="69" t="s">
        <v>740</v>
      </c>
      <c r="J313" s="89" t="s">
        <v>760</v>
      </c>
    </row>
    <row r="314" spans="1:10" ht="36" customHeight="1" thickBot="1" x14ac:dyDescent="0.25">
      <c r="A314" s="69">
        <v>279</v>
      </c>
      <c r="B314" s="69">
        <v>329</v>
      </c>
      <c r="C314" s="69" t="s">
        <v>538</v>
      </c>
      <c r="D314" s="69" t="s">
        <v>517</v>
      </c>
      <c r="E314" s="76" t="s">
        <v>767</v>
      </c>
      <c r="F314" s="81">
        <v>41647</v>
      </c>
      <c r="G314" s="69"/>
      <c r="H314" s="69"/>
      <c r="I314" s="69" t="s">
        <v>740</v>
      </c>
      <c r="J314" s="89" t="s">
        <v>760</v>
      </c>
    </row>
    <row r="315" spans="1:10" ht="36" customHeight="1" thickBot="1" x14ac:dyDescent="0.25">
      <c r="A315" s="69">
        <v>280</v>
      </c>
      <c r="B315" s="69">
        <v>435</v>
      </c>
      <c r="C315" s="69" t="s">
        <v>466</v>
      </c>
      <c r="D315" s="69" t="s">
        <v>540</v>
      </c>
      <c r="E315" s="105" t="s">
        <v>768</v>
      </c>
      <c r="F315" s="81">
        <v>41647</v>
      </c>
      <c r="G315" s="69"/>
      <c r="H315" s="69"/>
      <c r="I315" s="69" t="s">
        <v>740</v>
      </c>
      <c r="J315" s="89" t="s">
        <v>760</v>
      </c>
    </row>
    <row r="316" spans="1:10" ht="36" customHeight="1" thickBot="1" x14ac:dyDescent="0.25">
      <c r="A316" s="69">
        <v>281</v>
      </c>
      <c r="B316" s="69">
        <v>532</v>
      </c>
      <c r="C316" s="69" t="s">
        <v>356</v>
      </c>
      <c r="D316" s="69" t="s">
        <v>769</v>
      </c>
      <c r="E316" s="105" t="s">
        <v>770</v>
      </c>
      <c r="F316" s="81">
        <v>41647</v>
      </c>
      <c r="G316" s="69"/>
      <c r="H316" s="69"/>
      <c r="I316" s="69" t="s">
        <v>740</v>
      </c>
      <c r="J316" s="89" t="s">
        <v>760</v>
      </c>
    </row>
    <row r="317" spans="1:10" ht="36" customHeight="1" thickBot="1" x14ac:dyDescent="0.25">
      <c r="A317" s="69">
        <v>282</v>
      </c>
      <c r="B317" s="69">
        <v>644</v>
      </c>
      <c r="C317" s="69" t="s">
        <v>547</v>
      </c>
      <c r="D317" s="69" t="s">
        <v>105</v>
      </c>
      <c r="E317" s="76" t="s">
        <v>548</v>
      </c>
      <c r="F317" s="81">
        <v>41647</v>
      </c>
      <c r="G317" s="69"/>
      <c r="H317" s="69"/>
      <c r="I317" s="69" t="s">
        <v>740</v>
      </c>
      <c r="J317" s="89" t="s">
        <v>760</v>
      </c>
    </row>
    <row r="318" spans="1:10" ht="36" customHeight="1" thickBot="1" x14ac:dyDescent="0.25">
      <c r="A318" s="69">
        <v>283</v>
      </c>
      <c r="B318" s="69">
        <v>550</v>
      </c>
      <c r="C318" s="69" t="s">
        <v>553</v>
      </c>
      <c r="D318" s="69" t="s">
        <v>105</v>
      </c>
      <c r="E318" s="76" t="s">
        <v>554</v>
      </c>
      <c r="F318" s="81">
        <v>41647</v>
      </c>
      <c r="G318" s="69"/>
      <c r="H318" s="69"/>
      <c r="I318" s="69" t="s">
        <v>740</v>
      </c>
      <c r="J318" s="89" t="s">
        <v>760</v>
      </c>
    </row>
    <row r="319" spans="1:10" ht="36" customHeight="1" thickBot="1" x14ac:dyDescent="0.25">
      <c r="A319" s="69">
        <v>284</v>
      </c>
      <c r="B319" s="69">
        <v>567</v>
      </c>
      <c r="C319" s="69" t="s">
        <v>561</v>
      </c>
      <c r="D319" s="69" t="s">
        <v>105</v>
      </c>
      <c r="E319" s="76" t="s">
        <v>562</v>
      </c>
      <c r="F319" s="81">
        <v>41647</v>
      </c>
      <c r="G319" s="69"/>
      <c r="H319" s="69"/>
      <c r="I319" s="69" t="s">
        <v>740</v>
      </c>
      <c r="J319" s="89" t="s">
        <v>760</v>
      </c>
    </row>
    <row r="320" spans="1:10" ht="36" customHeight="1" thickBot="1" x14ac:dyDescent="0.25">
      <c r="A320" s="69">
        <v>285</v>
      </c>
      <c r="B320" s="69">
        <v>583</v>
      </c>
      <c r="C320" s="69" t="s">
        <v>565</v>
      </c>
      <c r="D320" s="69" t="s">
        <v>105</v>
      </c>
      <c r="E320" s="76" t="s">
        <v>566</v>
      </c>
      <c r="F320" s="81">
        <v>41647</v>
      </c>
      <c r="G320" s="69"/>
      <c r="H320" s="69"/>
      <c r="I320" s="69" t="s">
        <v>740</v>
      </c>
      <c r="J320" s="89" t="s">
        <v>760</v>
      </c>
    </row>
    <row r="321" spans="1:10" ht="15" customHeight="1" thickBot="1" x14ac:dyDescent="0.25">
      <c r="A321" s="102"/>
      <c r="B321" s="102"/>
      <c r="C321" s="102"/>
      <c r="D321" s="102"/>
      <c r="E321" s="102"/>
      <c r="F321" s="102"/>
      <c r="G321" s="102"/>
      <c r="H321" s="102"/>
      <c r="I321" s="102"/>
      <c r="J321" s="102"/>
    </row>
    <row r="322" spans="1:10" ht="36" customHeight="1" thickBot="1" x14ac:dyDescent="0.25">
      <c r="A322" s="69">
        <v>286</v>
      </c>
      <c r="B322" s="69">
        <v>668</v>
      </c>
      <c r="C322" s="104" t="s">
        <v>496</v>
      </c>
      <c r="D322" s="69" t="s">
        <v>771</v>
      </c>
      <c r="E322" s="105" t="s">
        <v>497</v>
      </c>
      <c r="F322" s="81"/>
      <c r="G322" s="69"/>
      <c r="H322" s="80" t="s">
        <v>772</v>
      </c>
      <c r="I322" s="69" t="s">
        <v>608</v>
      </c>
      <c r="J322" s="69"/>
    </row>
    <row r="323" spans="1:10" ht="36" customHeight="1" thickBot="1" x14ac:dyDescent="0.25">
      <c r="A323" s="69">
        <v>287</v>
      </c>
      <c r="B323" s="69">
        <v>766</v>
      </c>
      <c r="C323" s="69" t="s">
        <v>773</v>
      </c>
      <c r="D323" s="69" t="s">
        <v>771</v>
      </c>
      <c r="E323" s="105" t="s">
        <v>774</v>
      </c>
      <c r="F323" s="81"/>
      <c r="G323" s="69"/>
      <c r="H323" s="89" t="s">
        <v>775</v>
      </c>
      <c r="I323" s="69" t="s">
        <v>608</v>
      </c>
      <c r="J323" s="69"/>
    </row>
    <row r="324" spans="1:10" ht="36" customHeight="1" thickBot="1" x14ac:dyDescent="0.25">
      <c r="A324" s="69">
        <v>288</v>
      </c>
      <c r="B324" s="69">
        <v>712</v>
      </c>
      <c r="C324" s="69" t="s">
        <v>776</v>
      </c>
      <c r="D324" s="69" t="s">
        <v>771</v>
      </c>
      <c r="E324" s="105" t="s">
        <v>777</v>
      </c>
      <c r="F324" s="81"/>
      <c r="G324" s="69"/>
      <c r="H324" s="90" t="s">
        <v>778</v>
      </c>
      <c r="I324" s="69" t="s">
        <v>608</v>
      </c>
      <c r="J324" s="69"/>
    </row>
    <row r="325" spans="1:10" ht="36" customHeight="1" thickBot="1" x14ac:dyDescent="0.25">
      <c r="A325" s="69">
        <v>289</v>
      </c>
      <c r="B325" s="69">
        <v>723</v>
      </c>
      <c r="C325" s="69" t="s">
        <v>779</v>
      </c>
      <c r="D325" s="69" t="s">
        <v>771</v>
      </c>
      <c r="E325" s="105" t="s">
        <v>780</v>
      </c>
      <c r="F325" s="81"/>
      <c r="G325" s="69"/>
      <c r="H325" s="90" t="s">
        <v>781</v>
      </c>
      <c r="I325" s="69" t="s">
        <v>608</v>
      </c>
      <c r="J325" s="69"/>
    </row>
    <row r="326" spans="1:10" ht="36" customHeight="1" thickBot="1" x14ac:dyDescent="0.25">
      <c r="A326" s="69">
        <v>290</v>
      </c>
      <c r="B326" s="69">
        <v>694</v>
      </c>
      <c r="C326" s="69" t="s">
        <v>613</v>
      </c>
      <c r="D326" s="69" t="s">
        <v>116</v>
      </c>
      <c r="E326" s="105" t="s">
        <v>614</v>
      </c>
      <c r="F326" s="81"/>
      <c r="G326" s="69"/>
      <c r="H326" s="80" t="s">
        <v>772</v>
      </c>
      <c r="I326" s="69" t="s">
        <v>608</v>
      </c>
      <c r="J326" s="69"/>
    </row>
    <row r="327" spans="1:10" ht="36" customHeight="1" thickBot="1" x14ac:dyDescent="0.25">
      <c r="A327" s="69">
        <v>291</v>
      </c>
      <c r="B327" s="69" t="s">
        <v>34</v>
      </c>
      <c r="C327" s="69" t="s">
        <v>638</v>
      </c>
      <c r="D327" s="69" t="s">
        <v>116</v>
      </c>
      <c r="E327" s="105" t="s">
        <v>639</v>
      </c>
      <c r="F327" s="81"/>
      <c r="G327" s="69"/>
      <c r="H327" s="69"/>
      <c r="I327" s="69" t="s">
        <v>608</v>
      </c>
      <c r="J327" s="69"/>
    </row>
    <row r="328" spans="1:10" ht="36" customHeight="1" thickBot="1" x14ac:dyDescent="0.25">
      <c r="A328" s="69">
        <v>292</v>
      </c>
      <c r="B328" s="69">
        <v>175</v>
      </c>
      <c r="C328" s="69" t="s">
        <v>782</v>
      </c>
      <c r="D328" s="69" t="s">
        <v>116</v>
      </c>
      <c r="E328" s="105" t="str">
        <f>HYPERLINK("mailto:saleem9911@hotmail.com","saleem9911@hotmail.com")</f>
        <v>saleem9911@hotmail.com</v>
      </c>
      <c r="F328" s="81"/>
      <c r="G328" s="69"/>
      <c r="H328" s="90" t="s">
        <v>783</v>
      </c>
      <c r="I328" s="69" t="s">
        <v>608</v>
      </c>
      <c r="J328" s="69"/>
    </row>
    <row r="329" spans="1:10" ht="36" customHeight="1" thickBot="1" x14ac:dyDescent="0.25">
      <c r="A329" s="69">
        <v>293</v>
      </c>
      <c r="B329" s="104" t="s">
        <v>784</v>
      </c>
      <c r="C329" s="104" t="s">
        <v>785</v>
      </c>
      <c r="D329" s="69" t="s">
        <v>116</v>
      </c>
      <c r="E329" s="105" t="s">
        <v>786</v>
      </c>
      <c r="F329" s="81"/>
      <c r="G329" s="69"/>
      <c r="H329" s="90" t="s">
        <v>787</v>
      </c>
      <c r="I329" s="69" t="s">
        <v>608</v>
      </c>
      <c r="J329" s="69"/>
    </row>
    <row r="330" spans="1:10" ht="36" customHeight="1" thickBot="1" x14ac:dyDescent="0.25">
      <c r="A330" s="69">
        <v>294</v>
      </c>
      <c r="B330" s="69">
        <v>731</v>
      </c>
      <c r="C330" s="69" t="s">
        <v>788</v>
      </c>
      <c r="D330" s="69" t="s">
        <v>116</v>
      </c>
      <c r="E330" s="105" t="str">
        <f>HYPERLINK("mailto:Khamda.123@gmail.com","Khamda.123@gmail.com")</f>
        <v>Khamda.123@gmail.com</v>
      </c>
      <c r="F330" s="81"/>
      <c r="G330" s="69"/>
      <c r="H330" s="80" t="s">
        <v>789</v>
      </c>
      <c r="I330" s="69" t="s">
        <v>608</v>
      </c>
      <c r="J330" s="69"/>
    </row>
    <row r="331" spans="1:10" ht="36" customHeight="1" thickBot="1" x14ac:dyDescent="0.25">
      <c r="A331" s="69">
        <v>295</v>
      </c>
      <c r="B331" s="69">
        <v>340</v>
      </c>
      <c r="C331" s="69" t="s">
        <v>668</v>
      </c>
      <c r="D331" s="69" t="s">
        <v>116</v>
      </c>
      <c r="E331" s="105" t="s">
        <v>669</v>
      </c>
      <c r="F331" s="81"/>
      <c r="G331" s="69"/>
      <c r="H331" s="69"/>
      <c r="I331" s="69" t="s">
        <v>608</v>
      </c>
      <c r="J331" s="69"/>
    </row>
    <row r="332" spans="1:10" ht="36" customHeight="1" thickBot="1" x14ac:dyDescent="0.25">
      <c r="A332" s="69">
        <v>296</v>
      </c>
      <c r="B332" s="69" t="s">
        <v>34</v>
      </c>
      <c r="C332" s="69" t="s">
        <v>790</v>
      </c>
      <c r="D332" s="69" t="s">
        <v>116</v>
      </c>
      <c r="E332" s="105" t="s">
        <v>791</v>
      </c>
      <c r="F332" s="81"/>
      <c r="G332" s="69"/>
      <c r="H332" s="69"/>
      <c r="I332" s="69" t="s">
        <v>608</v>
      </c>
      <c r="J332" s="69"/>
    </row>
    <row r="333" spans="1:10" ht="16.5" customHeight="1" thickBot="1" x14ac:dyDescent="0.25">
      <c r="A333" s="102"/>
      <c r="B333" s="102"/>
      <c r="C333" s="102"/>
      <c r="D333" s="102"/>
      <c r="E333" s="102"/>
      <c r="F333" s="102"/>
      <c r="G333" s="102"/>
      <c r="H333" s="102"/>
      <c r="I333" s="102"/>
      <c r="J333" s="102"/>
    </row>
    <row r="334" spans="1:10" ht="36" customHeight="1" thickBot="1" x14ac:dyDescent="0.25">
      <c r="A334" s="69">
        <v>297</v>
      </c>
      <c r="B334" s="69">
        <v>655</v>
      </c>
      <c r="C334" s="69" t="s">
        <v>792</v>
      </c>
      <c r="D334" s="69" t="s">
        <v>116</v>
      </c>
      <c r="E334" s="105" t="s">
        <v>493</v>
      </c>
      <c r="F334" s="81">
        <v>42022</v>
      </c>
      <c r="G334" s="69"/>
      <c r="H334" s="69"/>
      <c r="I334" s="69" t="s">
        <v>793</v>
      </c>
      <c r="J334" s="69"/>
    </row>
    <row r="335" spans="1:10" ht="36" customHeight="1" thickBot="1" x14ac:dyDescent="0.25">
      <c r="A335" s="69">
        <v>298</v>
      </c>
      <c r="B335" s="69">
        <v>773</v>
      </c>
      <c r="C335" s="69" t="s">
        <v>794</v>
      </c>
      <c r="D335" s="69" t="s">
        <v>116</v>
      </c>
      <c r="E335" s="105" t="s">
        <v>795</v>
      </c>
      <c r="F335" s="81">
        <v>42022</v>
      </c>
      <c r="G335" s="69"/>
      <c r="H335" s="69"/>
      <c r="I335" s="69" t="s">
        <v>793</v>
      </c>
      <c r="J335" s="69"/>
    </row>
    <row r="336" spans="1:10" ht="36" customHeight="1" thickBot="1" x14ac:dyDescent="0.25">
      <c r="A336" s="69">
        <v>299</v>
      </c>
      <c r="B336" s="69">
        <v>774</v>
      </c>
      <c r="C336" s="69" t="s">
        <v>796</v>
      </c>
      <c r="D336" s="69" t="s">
        <v>116</v>
      </c>
      <c r="E336" s="105" t="s">
        <v>797</v>
      </c>
      <c r="F336" s="81">
        <v>42022</v>
      </c>
      <c r="G336" s="69"/>
      <c r="H336" s="69"/>
      <c r="I336" s="69" t="s">
        <v>793</v>
      </c>
      <c r="J336" s="69"/>
    </row>
    <row r="337" spans="1:10" ht="36" customHeight="1" thickBot="1" x14ac:dyDescent="0.25">
      <c r="A337" s="69">
        <v>300</v>
      </c>
      <c r="B337" s="69">
        <v>782</v>
      </c>
      <c r="C337" s="69" t="s">
        <v>798</v>
      </c>
      <c r="D337" s="69" t="s">
        <v>116</v>
      </c>
      <c r="E337" s="105" t="s">
        <v>799</v>
      </c>
      <c r="F337" s="81">
        <v>42022</v>
      </c>
      <c r="G337" s="69"/>
      <c r="H337" s="69"/>
      <c r="I337" s="69" t="s">
        <v>793</v>
      </c>
      <c r="J337" s="69"/>
    </row>
    <row r="338" spans="1:10" ht="36" customHeight="1" thickBot="1" x14ac:dyDescent="0.25">
      <c r="A338" s="69">
        <v>301</v>
      </c>
      <c r="B338" s="69">
        <v>776</v>
      </c>
      <c r="C338" s="69" t="s">
        <v>800</v>
      </c>
      <c r="D338" s="69" t="s">
        <v>116</v>
      </c>
      <c r="E338" s="105" t="s">
        <v>801</v>
      </c>
      <c r="F338" s="81">
        <v>42022</v>
      </c>
      <c r="G338" s="69"/>
      <c r="H338" s="69"/>
      <c r="I338" s="69" t="s">
        <v>793</v>
      </c>
      <c r="J338" s="69"/>
    </row>
    <row r="339" spans="1:10" ht="36" customHeight="1" thickBot="1" x14ac:dyDescent="0.25">
      <c r="A339" s="69">
        <v>302</v>
      </c>
      <c r="B339" s="69">
        <v>540</v>
      </c>
      <c r="C339" s="69" t="s">
        <v>512</v>
      </c>
      <c r="D339" s="69" t="s">
        <v>116</v>
      </c>
      <c r="E339" s="76" t="s">
        <v>513</v>
      </c>
      <c r="F339" s="81">
        <v>42022</v>
      </c>
      <c r="G339" s="69"/>
      <c r="H339" s="69"/>
      <c r="I339" s="69" t="s">
        <v>793</v>
      </c>
      <c r="J339" s="69"/>
    </row>
    <row r="340" spans="1:10" ht="36" customHeight="1" thickBot="1" x14ac:dyDescent="0.25">
      <c r="A340" s="69">
        <v>303</v>
      </c>
      <c r="B340" s="69" t="s">
        <v>802</v>
      </c>
      <c r="C340" s="69" t="s">
        <v>773</v>
      </c>
      <c r="D340" s="69" t="s">
        <v>116</v>
      </c>
      <c r="E340" s="76" t="str">
        <f>HYPERLINK("mailto:smsom1396@gmail.com","smsom1396@gmail.com")</f>
        <v>smsom1396@gmail.com</v>
      </c>
      <c r="F340" s="81">
        <v>42022</v>
      </c>
      <c r="G340" s="69"/>
      <c r="H340" s="69"/>
      <c r="I340" s="69" t="s">
        <v>803</v>
      </c>
      <c r="J340" s="89" t="s">
        <v>760</v>
      </c>
    </row>
    <row r="341" spans="1:10" ht="36" customHeight="1" thickBot="1" x14ac:dyDescent="0.25">
      <c r="A341" s="69">
        <v>304</v>
      </c>
      <c r="B341" s="69">
        <v>328</v>
      </c>
      <c r="C341" s="69" t="s">
        <v>370</v>
      </c>
      <c r="D341" s="69" t="s">
        <v>116</v>
      </c>
      <c r="E341" s="76" t="s">
        <v>804</v>
      </c>
      <c r="F341" s="81">
        <v>42022</v>
      </c>
      <c r="G341" s="69"/>
      <c r="H341" s="69"/>
      <c r="I341" s="69" t="s">
        <v>803</v>
      </c>
      <c r="J341" s="89" t="s">
        <v>760</v>
      </c>
    </row>
    <row r="342" spans="1:10" ht="36" customHeight="1" thickBot="1" x14ac:dyDescent="0.25">
      <c r="A342" s="69">
        <v>305</v>
      </c>
      <c r="B342" s="69">
        <v>489</v>
      </c>
      <c r="C342" s="69" t="s">
        <v>645</v>
      </c>
      <c r="D342" s="69" t="s">
        <v>116</v>
      </c>
      <c r="E342" s="105" t="s">
        <v>647</v>
      </c>
      <c r="F342" s="81">
        <v>42022</v>
      </c>
      <c r="G342" s="69"/>
      <c r="H342" s="69"/>
      <c r="I342" s="69" t="s">
        <v>803</v>
      </c>
      <c r="J342" s="89" t="s">
        <v>760</v>
      </c>
    </row>
    <row r="343" spans="1:10" ht="36" customHeight="1" thickBot="1" x14ac:dyDescent="0.25">
      <c r="A343" s="69">
        <v>306</v>
      </c>
      <c r="B343" s="69">
        <v>444</v>
      </c>
      <c r="C343" s="69" t="s">
        <v>650</v>
      </c>
      <c r="D343" s="69" t="s">
        <v>116</v>
      </c>
      <c r="E343" s="105" t="s">
        <v>651</v>
      </c>
      <c r="F343" s="81">
        <v>42022</v>
      </c>
      <c r="G343" s="69"/>
      <c r="H343" s="69"/>
      <c r="I343" s="69" t="s">
        <v>803</v>
      </c>
      <c r="J343" s="89" t="s">
        <v>760</v>
      </c>
    </row>
    <row r="344" spans="1:10" ht="36" customHeight="1" thickBot="1" x14ac:dyDescent="0.25">
      <c r="A344" s="69">
        <v>307</v>
      </c>
      <c r="B344" s="69">
        <v>340</v>
      </c>
      <c r="C344" s="69" t="s">
        <v>668</v>
      </c>
      <c r="D344" s="69" t="s">
        <v>116</v>
      </c>
      <c r="E344" s="105" t="s">
        <v>669</v>
      </c>
      <c r="F344" s="81">
        <v>42022</v>
      </c>
      <c r="G344" s="69"/>
      <c r="H344" s="69"/>
      <c r="I344" s="69" t="s">
        <v>803</v>
      </c>
      <c r="J344" s="89" t="s">
        <v>760</v>
      </c>
    </row>
    <row r="345" spans="1:10" ht="15.75" customHeight="1" thickBot="1" x14ac:dyDescent="0.25">
      <c r="A345" s="102"/>
      <c r="B345" s="102"/>
      <c r="C345" s="102"/>
      <c r="D345" s="102"/>
      <c r="E345" s="102"/>
      <c r="F345" s="102"/>
      <c r="G345" s="102"/>
      <c r="H345" s="102"/>
      <c r="I345" s="102"/>
      <c r="J345" s="102"/>
    </row>
    <row r="346" spans="1:10" ht="36" customHeight="1" thickBot="1" x14ac:dyDescent="0.25">
      <c r="A346" s="69">
        <v>308</v>
      </c>
      <c r="B346" s="69">
        <v>763</v>
      </c>
      <c r="C346" s="69" t="s">
        <v>805</v>
      </c>
      <c r="D346" s="69" t="s">
        <v>571</v>
      </c>
      <c r="E346" s="105" t="s">
        <v>738</v>
      </c>
      <c r="F346" s="81">
        <v>42024</v>
      </c>
      <c r="G346" s="69"/>
      <c r="H346" s="90" t="s">
        <v>33</v>
      </c>
      <c r="I346" s="69" t="s">
        <v>806</v>
      </c>
      <c r="J346" s="69"/>
    </row>
    <row r="347" spans="1:10" ht="36" customHeight="1" thickBot="1" x14ac:dyDescent="0.25">
      <c r="A347" s="69">
        <v>309</v>
      </c>
      <c r="B347" s="69">
        <v>770</v>
      </c>
      <c r="C347" s="69" t="s">
        <v>807</v>
      </c>
      <c r="D347" s="69" t="s">
        <v>571</v>
      </c>
      <c r="E347" s="105" t="s">
        <v>808</v>
      </c>
      <c r="F347" s="81">
        <v>42024</v>
      </c>
      <c r="G347" s="69"/>
      <c r="H347" s="90" t="s">
        <v>809</v>
      </c>
      <c r="I347" s="69" t="s">
        <v>806</v>
      </c>
      <c r="J347" s="69"/>
    </row>
    <row r="348" spans="1:10" ht="36" customHeight="1" thickBot="1" x14ac:dyDescent="0.25">
      <c r="A348" s="69">
        <v>310</v>
      </c>
      <c r="B348" s="69">
        <v>760</v>
      </c>
      <c r="C348" s="69" t="s">
        <v>810</v>
      </c>
      <c r="D348" s="69" t="s">
        <v>571</v>
      </c>
      <c r="E348" s="105" t="s">
        <v>742</v>
      </c>
      <c r="F348" s="81">
        <v>42024</v>
      </c>
      <c r="G348" s="69"/>
      <c r="H348" s="80" t="s">
        <v>811</v>
      </c>
      <c r="I348" s="69" t="s">
        <v>806</v>
      </c>
      <c r="J348" s="69"/>
    </row>
    <row r="349" spans="1:10" ht="36" customHeight="1" thickBot="1" x14ac:dyDescent="0.25">
      <c r="A349" s="69">
        <v>311</v>
      </c>
      <c r="B349" s="69">
        <v>759</v>
      </c>
      <c r="C349" s="69" t="s">
        <v>812</v>
      </c>
      <c r="D349" s="69" t="s">
        <v>571</v>
      </c>
      <c r="E349" s="105" t="s">
        <v>813</v>
      </c>
      <c r="F349" s="81">
        <v>42024</v>
      </c>
      <c r="G349" s="69"/>
      <c r="H349" s="80" t="s">
        <v>814</v>
      </c>
      <c r="I349" s="69" t="s">
        <v>806</v>
      </c>
      <c r="J349" s="69"/>
    </row>
    <row r="350" spans="1:10" ht="15.75" customHeight="1" thickBot="1" x14ac:dyDescent="0.25">
      <c r="A350" s="102"/>
      <c r="B350" s="102"/>
      <c r="C350" s="102"/>
      <c r="D350" s="102"/>
      <c r="E350" s="102"/>
      <c r="F350" s="102"/>
      <c r="G350" s="102"/>
      <c r="H350" s="102"/>
      <c r="I350" s="102"/>
      <c r="J350" s="102"/>
    </row>
    <row r="351" spans="1:10" ht="36" customHeight="1" thickBot="1" x14ac:dyDescent="0.25">
      <c r="A351" s="69">
        <v>312</v>
      </c>
      <c r="B351" s="89">
        <v>788</v>
      </c>
      <c r="C351" s="89" t="s">
        <v>815</v>
      </c>
      <c r="D351" s="104" t="s">
        <v>95</v>
      </c>
      <c r="E351" s="105" t="s">
        <v>816</v>
      </c>
      <c r="F351" s="81">
        <v>42025</v>
      </c>
      <c r="G351" s="89" t="s">
        <v>817</v>
      </c>
      <c r="H351" s="69"/>
      <c r="I351" s="69" t="s">
        <v>818</v>
      </c>
      <c r="J351" s="69"/>
    </row>
    <row r="352" spans="1:10" ht="36" customHeight="1" thickBot="1" x14ac:dyDescent="0.25">
      <c r="A352" s="69">
        <v>313</v>
      </c>
      <c r="B352" s="69">
        <v>770</v>
      </c>
      <c r="C352" s="69" t="s">
        <v>819</v>
      </c>
      <c r="D352" s="104" t="s">
        <v>95</v>
      </c>
      <c r="E352" s="105" t="s">
        <v>808</v>
      </c>
      <c r="F352" s="81">
        <v>42025</v>
      </c>
      <c r="G352" s="69"/>
      <c r="H352" s="69"/>
      <c r="I352" s="69" t="s">
        <v>818</v>
      </c>
      <c r="J352" s="69"/>
    </row>
    <row r="353" spans="1:10" ht="36" customHeight="1" thickBot="1" x14ac:dyDescent="0.25">
      <c r="A353" s="69">
        <v>314</v>
      </c>
      <c r="B353" s="69">
        <v>769</v>
      </c>
      <c r="C353" s="69" t="s">
        <v>820</v>
      </c>
      <c r="D353" s="104" t="s">
        <v>95</v>
      </c>
      <c r="E353" s="105" t="s">
        <v>821</v>
      </c>
      <c r="F353" s="81">
        <v>42025</v>
      </c>
      <c r="G353" s="69"/>
      <c r="H353" s="69"/>
      <c r="I353" s="69" t="s">
        <v>818</v>
      </c>
      <c r="J353" s="69"/>
    </row>
    <row r="354" spans="1:10" ht="36" customHeight="1" thickBot="1" x14ac:dyDescent="0.25">
      <c r="A354" s="69">
        <v>315</v>
      </c>
      <c r="B354" s="89">
        <v>785</v>
      </c>
      <c r="C354" s="89" t="s">
        <v>822</v>
      </c>
      <c r="D354" s="69" t="s">
        <v>313</v>
      </c>
      <c r="E354" s="105" t="s">
        <v>823</v>
      </c>
      <c r="F354" s="81">
        <v>42025</v>
      </c>
      <c r="G354" s="89" t="s">
        <v>824</v>
      </c>
      <c r="H354" s="69"/>
      <c r="I354" s="69" t="s">
        <v>818</v>
      </c>
      <c r="J354" s="69"/>
    </row>
    <row r="355" spans="1:10" ht="36" customHeight="1" thickBot="1" x14ac:dyDescent="0.25">
      <c r="A355" s="69">
        <v>316</v>
      </c>
      <c r="B355" s="89">
        <v>784</v>
      </c>
      <c r="C355" s="89" t="s">
        <v>825</v>
      </c>
      <c r="D355" s="69" t="s">
        <v>313</v>
      </c>
      <c r="E355" s="105" t="s">
        <v>826</v>
      </c>
      <c r="F355" s="81">
        <v>42025</v>
      </c>
      <c r="G355" s="89" t="s">
        <v>817</v>
      </c>
      <c r="H355" s="69"/>
      <c r="I355" s="69" t="s">
        <v>818</v>
      </c>
      <c r="J355" s="69"/>
    </row>
    <row r="356" spans="1:10" ht="36" customHeight="1" thickBot="1" x14ac:dyDescent="0.25">
      <c r="A356" s="69">
        <v>317</v>
      </c>
      <c r="B356" s="69">
        <v>673</v>
      </c>
      <c r="C356" s="69" t="s">
        <v>827</v>
      </c>
      <c r="D356" s="69" t="s">
        <v>313</v>
      </c>
      <c r="E356" s="105" t="s">
        <v>528</v>
      </c>
      <c r="F356" s="81">
        <v>42025</v>
      </c>
      <c r="G356" s="69"/>
      <c r="H356" s="69"/>
      <c r="I356" s="69" t="s">
        <v>818</v>
      </c>
      <c r="J356" s="69"/>
    </row>
    <row r="357" spans="1:10" ht="15" customHeight="1" thickBot="1" x14ac:dyDescent="0.25">
      <c r="A357" s="102"/>
      <c r="B357" s="102"/>
      <c r="C357" s="102"/>
      <c r="D357" s="102"/>
      <c r="E357" s="102"/>
      <c r="F357" s="102"/>
      <c r="G357" s="102"/>
      <c r="H357" s="102"/>
      <c r="I357" s="102"/>
      <c r="J357" s="102"/>
    </row>
    <row r="358" spans="1:10" ht="36" customHeight="1" thickBot="1" x14ac:dyDescent="0.25">
      <c r="A358" s="69">
        <v>318</v>
      </c>
      <c r="B358" s="69">
        <v>763</v>
      </c>
      <c r="C358" s="69" t="s">
        <v>828</v>
      </c>
      <c r="D358" s="69" t="s">
        <v>571</v>
      </c>
      <c r="E358" s="105" t="s">
        <v>829</v>
      </c>
      <c r="F358" s="81">
        <v>42037</v>
      </c>
      <c r="G358" s="69"/>
      <c r="H358" s="69"/>
      <c r="I358" s="69" t="s">
        <v>830</v>
      </c>
      <c r="J358" s="69"/>
    </row>
    <row r="359" spans="1:10" ht="36" customHeight="1" thickBot="1" x14ac:dyDescent="0.25">
      <c r="A359" s="69">
        <v>319</v>
      </c>
      <c r="B359" s="69">
        <v>798</v>
      </c>
      <c r="C359" s="69" t="s">
        <v>831</v>
      </c>
      <c r="D359" s="69" t="s">
        <v>571</v>
      </c>
      <c r="E359" s="105" t="s">
        <v>832</v>
      </c>
      <c r="F359" s="81">
        <v>42037</v>
      </c>
      <c r="G359" s="69"/>
      <c r="H359" s="69"/>
      <c r="I359" s="69" t="s">
        <v>830</v>
      </c>
      <c r="J359" s="69"/>
    </row>
    <row r="360" spans="1:10" ht="36" customHeight="1" thickBot="1" x14ac:dyDescent="0.25">
      <c r="A360" s="69">
        <v>320</v>
      </c>
      <c r="B360" s="69">
        <v>812</v>
      </c>
      <c r="C360" s="69" t="s">
        <v>833</v>
      </c>
      <c r="D360" s="69" t="s">
        <v>571</v>
      </c>
      <c r="E360" s="105" t="s">
        <v>834</v>
      </c>
      <c r="F360" s="81">
        <v>42037</v>
      </c>
      <c r="G360" s="69"/>
      <c r="H360" s="69"/>
      <c r="I360" s="69" t="s">
        <v>830</v>
      </c>
      <c r="J360" s="69"/>
    </row>
    <row r="361" spans="1:10" ht="36" customHeight="1" thickBot="1" x14ac:dyDescent="0.25">
      <c r="A361" s="69">
        <v>321</v>
      </c>
      <c r="B361" s="69">
        <v>815</v>
      </c>
      <c r="C361" s="69" t="s">
        <v>835</v>
      </c>
      <c r="D361" s="69" t="s">
        <v>571</v>
      </c>
      <c r="E361" s="105" t="s">
        <v>836</v>
      </c>
      <c r="F361" s="81">
        <v>42037</v>
      </c>
      <c r="G361" s="69"/>
      <c r="H361" s="69"/>
      <c r="I361" s="69" t="s">
        <v>830</v>
      </c>
      <c r="J361" s="69"/>
    </row>
    <row r="362" spans="1:10" ht="36" customHeight="1" thickBot="1" x14ac:dyDescent="0.25">
      <c r="A362" s="69">
        <v>322</v>
      </c>
      <c r="B362" s="69">
        <v>818</v>
      </c>
      <c r="C362" s="69" t="s">
        <v>837</v>
      </c>
      <c r="D362" s="69" t="s">
        <v>571</v>
      </c>
      <c r="E362" s="105" t="s">
        <v>838</v>
      </c>
      <c r="F362" s="81">
        <v>42037</v>
      </c>
      <c r="G362" s="69"/>
      <c r="H362" s="69"/>
      <c r="I362" s="69" t="s">
        <v>830</v>
      </c>
      <c r="J362" s="69"/>
    </row>
    <row r="363" spans="1:10" ht="36" customHeight="1" thickBot="1" x14ac:dyDescent="0.25">
      <c r="A363" s="69">
        <v>323</v>
      </c>
      <c r="B363" s="69">
        <v>819</v>
      </c>
      <c r="C363" s="69" t="s">
        <v>839</v>
      </c>
      <c r="D363" s="69" t="s">
        <v>571</v>
      </c>
      <c r="E363" s="105" t="s">
        <v>840</v>
      </c>
      <c r="F363" s="81">
        <v>42037</v>
      </c>
      <c r="G363" s="69"/>
      <c r="H363" s="80" t="s">
        <v>841</v>
      </c>
      <c r="I363" s="69" t="s">
        <v>830</v>
      </c>
      <c r="J363" s="69"/>
    </row>
    <row r="364" spans="1:10" ht="36" customHeight="1" thickBot="1" x14ac:dyDescent="0.25">
      <c r="A364" s="69">
        <v>324</v>
      </c>
      <c r="B364" s="69">
        <v>825</v>
      </c>
      <c r="C364" s="69" t="s">
        <v>842</v>
      </c>
      <c r="D364" s="69" t="s">
        <v>571</v>
      </c>
      <c r="E364" s="105" t="s">
        <v>843</v>
      </c>
      <c r="F364" s="81">
        <v>42037</v>
      </c>
      <c r="G364" s="69"/>
      <c r="H364" s="69"/>
      <c r="I364" s="69" t="s">
        <v>830</v>
      </c>
      <c r="J364" s="69"/>
    </row>
    <row r="365" spans="1:10" ht="36" customHeight="1" thickBot="1" x14ac:dyDescent="0.25">
      <c r="A365" s="69">
        <v>325</v>
      </c>
      <c r="B365" s="69">
        <v>807</v>
      </c>
      <c r="C365" s="69" t="s">
        <v>844</v>
      </c>
      <c r="D365" s="69" t="s">
        <v>571</v>
      </c>
      <c r="E365" s="105" t="s">
        <v>845</v>
      </c>
      <c r="F365" s="81">
        <v>42037</v>
      </c>
      <c r="G365" s="69"/>
      <c r="H365" s="90" t="s">
        <v>33</v>
      </c>
      <c r="I365" s="69" t="s">
        <v>830</v>
      </c>
      <c r="J365" s="69"/>
    </row>
    <row r="366" spans="1:10" ht="17.25" customHeight="1" thickBot="1" x14ac:dyDescent="0.25">
      <c r="A366" s="102"/>
      <c r="B366" s="102"/>
      <c r="C366" s="102"/>
      <c r="D366" s="102"/>
      <c r="E366" s="102"/>
      <c r="F366" s="102"/>
      <c r="G366" s="102"/>
      <c r="H366" s="102"/>
      <c r="I366" s="102"/>
      <c r="J366" s="102"/>
    </row>
    <row r="367" spans="1:10" ht="36" customHeight="1" thickBot="1" x14ac:dyDescent="0.25">
      <c r="A367" s="69">
        <v>326</v>
      </c>
      <c r="B367" s="69">
        <v>644</v>
      </c>
      <c r="C367" s="69" t="s">
        <v>846</v>
      </c>
      <c r="D367" s="69" t="s">
        <v>95</v>
      </c>
      <c r="E367" s="105" t="s">
        <v>548</v>
      </c>
      <c r="F367" s="81">
        <v>42039</v>
      </c>
      <c r="G367" s="69"/>
      <c r="H367" s="69"/>
      <c r="I367" s="69" t="s">
        <v>847</v>
      </c>
      <c r="J367" s="69"/>
    </row>
    <row r="368" spans="1:10" ht="36" customHeight="1" thickBot="1" x14ac:dyDescent="0.25">
      <c r="A368" s="69">
        <v>327</v>
      </c>
      <c r="B368" s="69">
        <v>385</v>
      </c>
      <c r="C368" s="69" t="s">
        <v>848</v>
      </c>
      <c r="D368" s="69" t="s">
        <v>95</v>
      </c>
      <c r="E368" s="105" t="s">
        <v>440</v>
      </c>
      <c r="F368" s="81">
        <v>42039</v>
      </c>
      <c r="G368" s="69"/>
      <c r="H368" s="69"/>
      <c r="I368" s="69" t="s">
        <v>847</v>
      </c>
      <c r="J368" s="69"/>
    </row>
    <row r="369" spans="1:10" ht="36" customHeight="1" thickBot="1" x14ac:dyDescent="0.25">
      <c r="A369" s="69">
        <v>328</v>
      </c>
      <c r="B369" s="69">
        <v>810</v>
      </c>
      <c r="C369" s="69" t="s">
        <v>849</v>
      </c>
      <c r="D369" s="69" t="s">
        <v>95</v>
      </c>
      <c r="E369" s="105" t="s">
        <v>850</v>
      </c>
      <c r="F369" s="81">
        <v>42039</v>
      </c>
      <c r="G369" s="69"/>
      <c r="H369" s="69"/>
      <c r="I369" s="69" t="s">
        <v>847</v>
      </c>
      <c r="J369" s="69"/>
    </row>
    <row r="370" spans="1:10" ht="36" customHeight="1" thickBot="1" x14ac:dyDescent="0.25">
      <c r="A370" s="69">
        <v>329</v>
      </c>
      <c r="B370" s="69">
        <v>821</v>
      </c>
      <c r="C370" s="69" t="s">
        <v>851</v>
      </c>
      <c r="D370" s="69" t="s">
        <v>95</v>
      </c>
      <c r="E370" s="105" t="s">
        <v>852</v>
      </c>
      <c r="F370" s="81">
        <v>42039</v>
      </c>
      <c r="G370" s="69"/>
      <c r="H370" s="69"/>
      <c r="I370" s="69" t="s">
        <v>847</v>
      </c>
      <c r="J370" s="69"/>
    </row>
    <row r="371" spans="1:10" ht="36" customHeight="1" thickBot="1" x14ac:dyDescent="0.25">
      <c r="A371" s="69">
        <v>330</v>
      </c>
      <c r="B371" s="69">
        <v>805</v>
      </c>
      <c r="C371" s="69" t="s">
        <v>853</v>
      </c>
      <c r="D371" s="69" t="s">
        <v>95</v>
      </c>
      <c r="E371" s="105" t="s">
        <v>854</v>
      </c>
      <c r="F371" s="81">
        <v>42039</v>
      </c>
      <c r="G371" s="69"/>
      <c r="H371" s="69"/>
      <c r="I371" s="69" t="s">
        <v>847</v>
      </c>
      <c r="J371" s="69"/>
    </row>
    <row r="372" spans="1:10" ht="36" customHeight="1" thickBot="1" x14ac:dyDescent="0.25">
      <c r="A372" s="69">
        <v>331</v>
      </c>
      <c r="B372" s="69">
        <v>806</v>
      </c>
      <c r="C372" s="69" t="s">
        <v>855</v>
      </c>
      <c r="D372" s="69" t="s">
        <v>95</v>
      </c>
      <c r="E372" s="105" t="s">
        <v>856</v>
      </c>
      <c r="F372" s="81">
        <v>42039</v>
      </c>
      <c r="G372" s="69"/>
      <c r="H372" s="69"/>
      <c r="I372" s="69" t="s">
        <v>847</v>
      </c>
      <c r="J372" s="69"/>
    </row>
    <row r="373" spans="1:10" ht="15" customHeight="1" thickBot="1" x14ac:dyDescent="0.25">
      <c r="A373" s="102"/>
      <c r="B373" s="102"/>
      <c r="C373" s="102"/>
      <c r="D373" s="102"/>
      <c r="E373" s="102"/>
      <c r="F373" s="102"/>
      <c r="G373" s="102"/>
      <c r="H373" s="102"/>
      <c r="I373" s="102"/>
      <c r="J373" s="102"/>
    </row>
    <row r="374" spans="1:10" ht="36" customHeight="1" thickBot="1" x14ac:dyDescent="0.25">
      <c r="A374" s="69">
        <v>332</v>
      </c>
      <c r="B374" s="69">
        <v>827</v>
      </c>
      <c r="C374" s="69" t="s">
        <v>857</v>
      </c>
      <c r="D374" s="69" t="s">
        <v>571</v>
      </c>
      <c r="E374" s="105" t="s">
        <v>858</v>
      </c>
      <c r="F374" s="81">
        <v>42039</v>
      </c>
      <c r="G374" s="69"/>
      <c r="H374" s="69"/>
      <c r="I374" s="69" t="s">
        <v>859</v>
      </c>
      <c r="J374" s="69"/>
    </row>
    <row r="375" spans="1:10" ht="36" customHeight="1" thickBot="1" x14ac:dyDescent="0.25">
      <c r="A375" s="69">
        <v>333</v>
      </c>
      <c r="B375" s="69">
        <v>554</v>
      </c>
      <c r="C375" s="69" t="s">
        <v>860</v>
      </c>
      <c r="D375" s="69" t="s">
        <v>571</v>
      </c>
      <c r="E375" s="105" t="s">
        <v>861</v>
      </c>
      <c r="F375" s="81">
        <v>42039</v>
      </c>
      <c r="G375" s="69"/>
      <c r="H375" s="69"/>
      <c r="I375" s="69" t="s">
        <v>859</v>
      </c>
      <c r="J375" s="69"/>
    </row>
    <row r="376" spans="1:10" ht="36" customHeight="1" thickBot="1" x14ac:dyDescent="0.25">
      <c r="A376" s="69">
        <v>334</v>
      </c>
      <c r="B376" s="69">
        <v>550</v>
      </c>
      <c r="C376" s="69" t="s">
        <v>862</v>
      </c>
      <c r="D376" s="69" t="s">
        <v>571</v>
      </c>
      <c r="E376" s="105" t="s">
        <v>554</v>
      </c>
      <c r="F376" s="81">
        <v>42039</v>
      </c>
      <c r="G376" s="69"/>
      <c r="H376" s="69"/>
      <c r="I376" s="69" t="s">
        <v>859</v>
      </c>
      <c r="J376" s="69"/>
    </row>
    <row r="377" spans="1:10" ht="36" customHeight="1" thickBot="1" x14ac:dyDescent="0.25">
      <c r="A377" s="69">
        <v>335</v>
      </c>
      <c r="B377" s="69">
        <v>435</v>
      </c>
      <c r="C377" s="69" t="s">
        <v>863</v>
      </c>
      <c r="D377" s="69" t="s">
        <v>571</v>
      </c>
      <c r="E377" s="105" t="s">
        <v>768</v>
      </c>
      <c r="F377" s="81">
        <v>42039</v>
      </c>
      <c r="G377" s="69"/>
      <c r="H377" s="69"/>
      <c r="I377" s="69" t="s">
        <v>859</v>
      </c>
      <c r="J377" s="69"/>
    </row>
    <row r="378" spans="1:10" ht="36" customHeight="1" thickBot="1" x14ac:dyDescent="0.25">
      <c r="A378" s="69">
        <v>336</v>
      </c>
      <c r="B378" s="69">
        <v>576</v>
      </c>
      <c r="C378" s="69" t="s">
        <v>864</v>
      </c>
      <c r="D378" s="69" t="s">
        <v>571</v>
      </c>
      <c r="E378" s="105" t="s">
        <v>865</v>
      </c>
      <c r="F378" s="81">
        <v>42039</v>
      </c>
      <c r="G378" s="69"/>
      <c r="H378" s="69"/>
      <c r="I378" s="69" t="s">
        <v>859</v>
      </c>
      <c r="J378" s="69"/>
    </row>
    <row r="379" spans="1:10" ht="15" customHeight="1" thickBot="1" x14ac:dyDescent="0.25">
      <c r="A379" s="102"/>
      <c r="B379" s="102"/>
      <c r="C379" s="102"/>
      <c r="D379" s="102"/>
      <c r="E379" s="102"/>
      <c r="F379" s="102"/>
      <c r="G379" s="102"/>
      <c r="H379" s="102"/>
      <c r="I379" s="102"/>
      <c r="J379" s="102"/>
    </row>
    <row r="380" spans="1:10" ht="36" customHeight="1" thickBot="1" x14ac:dyDescent="0.25">
      <c r="A380" s="69">
        <v>337</v>
      </c>
      <c r="B380" s="69">
        <v>506</v>
      </c>
      <c r="C380" s="69" t="s">
        <v>332</v>
      </c>
      <c r="D380" s="69" t="s">
        <v>112</v>
      </c>
      <c r="E380" s="105"/>
      <c r="F380" s="81">
        <v>42025</v>
      </c>
      <c r="G380" s="89" t="s">
        <v>338</v>
      </c>
      <c r="H380" s="90" t="s">
        <v>866</v>
      </c>
      <c r="I380" s="69" t="s">
        <v>867</v>
      </c>
      <c r="J380" s="69" t="s">
        <v>868</v>
      </c>
    </row>
    <row r="381" spans="1:10" ht="36" customHeight="1" thickBot="1" x14ac:dyDescent="0.25">
      <c r="A381" s="69">
        <v>338</v>
      </c>
      <c r="B381" s="69">
        <v>710</v>
      </c>
      <c r="C381" s="69" t="s">
        <v>869</v>
      </c>
      <c r="D381" s="69" t="s">
        <v>112</v>
      </c>
      <c r="E381" s="105" t="s">
        <v>604</v>
      </c>
      <c r="F381" s="81">
        <v>42025</v>
      </c>
      <c r="G381" s="89" t="s">
        <v>338</v>
      </c>
      <c r="H381" s="89" t="s">
        <v>870</v>
      </c>
      <c r="I381" s="69" t="s">
        <v>867</v>
      </c>
      <c r="J381" s="69" t="s">
        <v>871</v>
      </c>
    </row>
    <row r="382" spans="1:10" ht="36" customHeight="1" thickBot="1" x14ac:dyDescent="0.25">
      <c r="A382" s="69">
        <v>339</v>
      </c>
      <c r="B382" s="69">
        <v>385</v>
      </c>
      <c r="C382" s="69" t="s">
        <v>370</v>
      </c>
      <c r="D382" s="69" t="s">
        <v>112</v>
      </c>
      <c r="E382" s="105"/>
      <c r="F382" s="81">
        <v>42025</v>
      </c>
      <c r="G382" s="69"/>
      <c r="H382" s="69"/>
      <c r="I382" s="69" t="s">
        <v>867</v>
      </c>
      <c r="J382" s="179" t="s">
        <v>872</v>
      </c>
    </row>
    <row r="383" spans="1:10" ht="36" customHeight="1" thickBot="1" x14ac:dyDescent="0.25">
      <c r="A383" s="69">
        <v>340</v>
      </c>
      <c r="B383" s="69">
        <v>495</v>
      </c>
      <c r="C383" s="69" t="s">
        <v>873</v>
      </c>
      <c r="D383" s="69" t="s">
        <v>112</v>
      </c>
      <c r="E383" s="105"/>
      <c r="F383" s="81">
        <v>42025</v>
      </c>
      <c r="G383" s="69"/>
      <c r="H383" s="69"/>
      <c r="I383" s="69" t="s">
        <v>867</v>
      </c>
      <c r="J383" s="173"/>
    </row>
    <row r="384" spans="1:10" ht="36" customHeight="1" thickBot="1" x14ac:dyDescent="0.25">
      <c r="A384" s="69">
        <v>341</v>
      </c>
      <c r="B384" s="69">
        <v>634</v>
      </c>
      <c r="C384" s="69" t="s">
        <v>874</v>
      </c>
      <c r="D384" s="69" t="s">
        <v>875</v>
      </c>
      <c r="E384" s="105"/>
      <c r="F384" s="81">
        <v>42025</v>
      </c>
      <c r="G384" s="69"/>
      <c r="H384" s="69"/>
      <c r="I384" s="69" t="s">
        <v>867</v>
      </c>
      <c r="J384" s="173"/>
    </row>
    <row r="385" spans="1:10" ht="36" customHeight="1" thickBot="1" x14ac:dyDescent="0.25">
      <c r="A385" s="69">
        <v>342</v>
      </c>
      <c r="B385" s="69">
        <v>608</v>
      </c>
      <c r="C385" s="69" t="s">
        <v>876</v>
      </c>
      <c r="D385" s="69" t="s">
        <v>875</v>
      </c>
      <c r="E385" s="105"/>
      <c r="F385" s="81">
        <v>42025</v>
      </c>
      <c r="G385" s="69"/>
      <c r="H385" s="69"/>
      <c r="I385" s="69" t="s">
        <v>867</v>
      </c>
      <c r="J385" s="173"/>
    </row>
    <row r="386" spans="1:10" ht="36" customHeight="1" thickBot="1" x14ac:dyDescent="0.25">
      <c r="A386" s="69">
        <v>343</v>
      </c>
      <c r="B386" s="69">
        <v>718</v>
      </c>
      <c r="C386" s="69" t="s">
        <v>877</v>
      </c>
      <c r="D386" s="69" t="s">
        <v>875</v>
      </c>
      <c r="E386" s="105"/>
      <c r="F386" s="81">
        <v>42025</v>
      </c>
      <c r="G386" s="69"/>
      <c r="H386" s="69"/>
      <c r="I386" s="69" t="s">
        <v>867</v>
      </c>
      <c r="J386" s="180"/>
    </row>
    <row r="387" spans="1:10" ht="15" customHeight="1" thickBot="1" x14ac:dyDescent="0.25">
      <c r="A387" s="102"/>
      <c r="B387" s="102"/>
      <c r="C387" s="102"/>
      <c r="D387" s="102"/>
      <c r="E387" s="102"/>
      <c r="F387" s="102"/>
      <c r="G387" s="102"/>
      <c r="H387" s="102"/>
      <c r="I387" s="102"/>
      <c r="J387" s="102"/>
    </row>
    <row r="388" spans="1:10" ht="36" customHeight="1" thickBot="1" x14ac:dyDescent="0.25">
      <c r="A388" s="69">
        <v>344</v>
      </c>
      <c r="B388" s="69">
        <v>940</v>
      </c>
      <c r="C388" s="69" t="s">
        <v>878</v>
      </c>
      <c r="D388" s="69" t="s">
        <v>112</v>
      </c>
      <c r="E388" s="105" t="str">
        <f>HYPERLINK("mailto:jaza1410@hotmail.com","jaza1410@hotmail.com")</f>
        <v>jaza1410@hotmail.com</v>
      </c>
      <c r="F388" s="81">
        <v>42050</v>
      </c>
      <c r="G388" s="69"/>
      <c r="H388" s="69"/>
      <c r="I388" s="69" t="s">
        <v>867</v>
      </c>
      <c r="J388" s="69" t="s">
        <v>879</v>
      </c>
    </row>
    <row r="389" spans="1:10" ht="36" customHeight="1" thickBot="1" x14ac:dyDescent="0.25">
      <c r="A389" s="69">
        <v>345</v>
      </c>
      <c r="B389" s="69">
        <v>710</v>
      </c>
      <c r="C389" s="69" t="s">
        <v>869</v>
      </c>
      <c r="D389" s="69" t="s">
        <v>112</v>
      </c>
      <c r="E389" s="105" t="s">
        <v>604</v>
      </c>
      <c r="F389" s="81">
        <v>42050</v>
      </c>
      <c r="G389" s="69"/>
      <c r="H389" s="89" t="s">
        <v>870</v>
      </c>
      <c r="I389" s="69" t="s">
        <v>867</v>
      </c>
      <c r="J389" s="69" t="s">
        <v>879</v>
      </c>
    </row>
    <row r="390" spans="1:10" ht="36" customHeight="1" thickBot="1" x14ac:dyDescent="0.25">
      <c r="A390" s="69">
        <v>346</v>
      </c>
      <c r="B390" s="69">
        <v>200</v>
      </c>
      <c r="C390" s="69" t="s">
        <v>880</v>
      </c>
      <c r="D390" s="69" t="s">
        <v>875</v>
      </c>
      <c r="E390" s="105" t="str">
        <f>HYPERLINK("mailto:a.malghanim@hotmail.com","a.malghanim@hotmail.com")</f>
        <v>a.malghanim@hotmail.com</v>
      </c>
      <c r="F390" s="81">
        <v>42051</v>
      </c>
      <c r="G390" s="69"/>
      <c r="H390" s="69"/>
      <c r="I390" s="69" t="s">
        <v>867</v>
      </c>
      <c r="J390" s="69" t="s">
        <v>879</v>
      </c>
    </row>
    <row r="391" spans="1:10" ht="36" customHeight="1" thickBot="1" x14ac:dyDescent="0.25">
      <c r="A391" s="69">
        <v>347</v>
      </c>
      <c r="B391" s="69">
        <v>642</v>
      </c>
      <c r="C391" s="69" t="s">
        <v>881</v>
      </c>
      <c r="D391" s="69" t="s">
        <v>875</v>
      </c>
      <c r="E391" s="105" t="str">
        <f>HYPERLINK("mailto:muf505@hotmail.com","muf505@hotmail.com")</f>
        <v>muf505@hotmail.com</v>
      </c>
      <c r="F391" s="81">
        <v>42051</v>
      </c>
      <c r="G391" s="69"/>
      <c r="H391" s="69"/>
      <c r="I391" s="69" t="s">
        <v>867</v>
      </c>
      <c r="J391" s="69" t="s">
        <v>879</v>
      </c>
    </row>
    <row r="392" spans="1:10" ht="15.75" customHeight="1" thickBot="1" x14ac:dyDescent="0.25">
      <c r="A392" s="102"/>
      <c r="B392" s="102"/>
      <c r="C392" s="102"/>
      <c r="D392" s="102"/>
      <c r="E392" s="102"/>
      <c r="F392" s="102"/>
      <c r="G392" s="102"/>
      <c r="H392" s="102"/>
      <c r="I392" s="102"/>
      <c r="J392" s="102"/>
    </row>
    <row r="393" spans="1:10" ht="36" customHeight="1" thickBot="1" x14ac:dyDescent="0.25">
      <c r="A393" s="69">
        <v>348</v>
      </c>
      <c r="B393" s="69" t="s">
        <v>882</v>
      </c>
      <c r="C393" s="69" t="s">
        <v>883</v>
      </c>
      <c r="D393" s="69" t="s">
        <v>395</v>
      </c>
      <c r="E393" s="105" t="str">
        <f>HYPERLINK("mailto:viiiiip00@hotmail.com","viiiiip00@hotmail.com")</f>
        <v>viiiiip00@hotmail.com</v>
      </c>
      <c r="F393" s="81">
        <v>42053</v>
      </c>
      <c r="G393" s="69"/>
      <c r="H393" s="69"/>
      <c r="I393" s="69" t="s">
        <v>185</v>
      </c>
      <c r="J393" s="69"/>
    </row>
    <row r="394" spans="1:10" ht="36" customHeight="1" thickBot="1" x14ac:dyDescent="0.25">
      <c r="A394" s="69">
        <v>349</v>
      </c>
      <c r="B394" s="69" t="s">
        <v>884</v>
      </c>
      <c r="C394" s="69" t="s">
        <v>885</v>
      </c>
      <c r="D394" s="69" t="s">
        <v>395</v>
      </c>
      <c r="E394" s="105" t="str">
        <f>HYPERLINK("mailto:mmshagrye@hotmail.com","mmshagrye@hotmail.com")</f>
        <v>mmshagrye@hotmail.com</v>
      </c>
      <c r="F394" s="81">
        <v>42053</v>
      </c>
      <c r="G394" s="69"/>
      <c r="H394" s="69"/>
      <c r="I394" s="69" t="s">
        <v>185</v>
      </c>
      <c r="J394" s="69"/>
    </row>
    <row r="395" spans="1:10" ht="36" customHeight="1" thickBot="1" x14ac:dyDescent="0.25">
      <c r="A395" s="69">
        <v>350</v>
      </c>
      <c r="B395" s="69">
        <v>364</v>
      </c>
      <c r="C395" s="69" t="s">
        <v>510</v>
      </c>
      <c r="D395" s="69" t="s">
        <v>395</v>
      </c>
      <c r="E395" s="105" t="str">
        <f>HYPERLINK("mailto:atc.saud@gmail.com","atc.saud@gmail.com")</f>
        <v>atc.saud@gmail.com</v>
      </c>
      <c r="F395" s="81">
        <v>42053</v>
      </c>
      <c r="G395" s="69"/>
      <c r="H395" s="69"/>
      <c r="I395" s="69" t="s">
        <v>185</v>
      </c>
      <c r="J395" s="69"/>
    </row>
    <row r="396" spans="1:10" ht="36" customHeight="1" thickBot="1" x14ac:dyDescent="0.25">
      <c r="A396" s="69">
        <v>351</v>
      </c>
      <c r="B396" s="69">
        <v>486</v>
      </c>
      <c r="C396" s="69" t="s">
        <v>886</v>
      </c>
      <c r="D396" s="69" t="s">
        <v>395</v>
      </c>
      <c r="E396" s="105" t="str">
        <f>HYPERLINK("mailto:set2015@hotmail.com","set2015@hotmail.com")</f>
        <v>set2015@hotmail.com</v>
      </c>
      <c r="F396" s="81">
        <v>42053</v>
      </c>
      <c r="G396" s="69"/>
      <c r="H396" s="69"/>
      <c r="I396" s="69" t="s">
        <v>185</v>
      </c>
      <c r="J396" s="69"/>
    </row>
    <row r="397" spans="1:10" ht="36" customHeight="1" thickBot="1" x14ac:dyDescent="0.25">
      <c r="A397" s="69">
        <v>352</v>
      </c>
      <c r="B397" s="69">
        <v>378</v>
      </c>
      <c r="C397" s="69" t="s">
        <v>887</v>
      </c>
      <c r="D397" s="69" t="s">
        <v>395</v>
      </c>
      <c r="E397" s="105" t="str">
        <f>HYPERLINK("mailto:teerf7@hotmail.com","teerf7@hotmail.com")</f>
        <v>teerf7@hotmail.com</v>
      </c>
      <c r="F397" s="81">
        <v>42053</v>
      </c>
      <c r="G397" s="69"/>
      <c r="H397" s="69"/>
      <c r="I397" s="69" t="s">
        <v>185</v>
      </c>
      <c r="J397" s="69"/>
    </row>
    <row r="398" spans="1:10" ht="17.25" customHeight="1" thickBot="1" x14ac:dyDescent="0.25">
      <c r="A398" s="102"/>
      <c r="B398" s="102"/>
      <c r="C398" s="102"/>
      <c r="D398" s="102"/>
      <c r="E398" s="102"/>
      <c r="F398" s="102"/>
      <c r="G398" s="102"/>
      <c r="H398" s="102"/>
      <c r="I398" s="102"/>
      <c r="J398" s="102"/>
    </row>
    <row r="399" spans="1:10" ht="36" customHeight="1" thickBot="1" x14ac:dyDescent="0.25">
      <c r="A399" s="69">
        <v>353</v>
      </c>
      <c r="B399" s="69">
        <v>769</v>
      </c>
      <c r="C399" s="69" t="s">
        <v>888</v>
      </c>
      <c r="D399" s="69" t="s">
        <v>395</v>
      </c>
      <c r="E399" s="108" t="str">
        <f>HYPERLINK("mailto:msngo5235@gmail.com","msngo5235@gmail.com")</f>
        <v>msngo5235@gmail.com</v>
      </c>
      <c r="F399" s="81">
        <v>42053</v>
      </c>
      <c r="G399" s="69"/>
      <c r="H399" s="69"/>
      <c r="I399" s="69" t="s">
        <v>193</v>
      </c>
      <c r="J399" s="69"/>
    </row>
    <row r="400" spans="1:10" ht="36" customHeight="1" thickBot="1" x14ac:dyDescent="0.25">
      <c r="A400" s="69">
        <v>354</v>
      </c>
      <c r="B400" s="69">
        <v>771</v>
      </c>
      <c r="C400" s="69" t="s">
        <v>889</v>
      </c>
      <c r="D400" s="69" t="s">
        <v>395</v>
      </c>
      <c r="E400" s="108" t="str">
        <f>HYPERLINK("mailto:rashidy.j@hotmail.com","rashidy.j@hotmail.com")</f>
        <v>rashidy.j@hotmail.com</v>
      </c>
      <c r="F400" s="81">
        <v>42053</v>
      </c>
      <c r="G400" s="69"/>
      <c r="H400" s="69"/>
      <c r="I400" s="69" t="s">
        <v>193</v>
      </c>
      <c r="J400" s="69"/>
    </row>
    <row r="401" spans="1:10" ht="36" customHeight="1" thickBot="1" x14ac:dyDescent="0.25">
      <c r="A401" s="69">
        <v>355</v>
      </c>
      <c r="B401" s="69">
        <v>967</v>
      </c>
      <c r="C401" s="69" t="s">
        <v>890</v>
      </c>
      <c r="D401" s="69" t="s">
        <v>395</v>
      </c>
      <c r="E401" s="108" t="str">
        <f>HYPERLINK("mailto:ajarfan@gmail.com","ajarfan@gmail.com")</f>
        <v>ajarfan@gmail.com</v>
      </c>
      <c r="F401" s="81">
        <v>42053</v>
      </c>
      <c r="G401" s="69"/>
      <c r="H401" s="69"/>
      <c r="I401" s="69" t="s">
        <v>193</v>
      </c>
      <c r="J401" s="69"/>
    </row>
    <row r="402" spans="1:10" ht="36" customHeight="1" thickBot="1" x14ac:dyDescent="0.25">
      <c r="A402" s="69">
        <v>356</v>
      </c>
      <c r="B402" s="69">
        <v>686</v>
      </c>
      <c r="C402" s="69" t="s">
        <v>705</v>
      </c>
      <c r="D402" s="69" t="s">
        <v>395</v>
      </c>
      <c r="E402" s="108" t="str">
        <f>HYPERLINK("mailto:s.2060@hotmail.com","s.2060@hotmail.com")</f>
        <v>s.2060@hotmail.com</v>
      </c>
      <c r="F402" s="81">
        <v>42053</v>
      </c>
      <c r="G402" s="69"/>
      <c r="H402" s="69"/>
      <c r="I402" s="69" t="s">
        <v>193</v>
      </c>
      <c r="J402" s="69"/>
    </row>
    <row r="403" spans="1:10" ht="17.25" customHeight="1" thickBot="1" x14ac:dyDescent="0.25">
      <c r="A403" s="102"/>
      <c r="B403" s="102"/>
      <c r="C403" s="102"/>
      <c r="D403" s="102"/>
      <c r="E403" s="102"/>
      <c r="F403" s="102"/>
      <c r="G403" s="102"/>
      <c r="H403" s="102"/>
      <c r="I403" s="102"/>
      <c r="J403" s="102"/>
    </row>
    <row r="404" spans="1:10" ht="45.75" customHeight="1" thickBot="1" x14ac:dyDescent="0.25">
      <c r="A404" s="69">
        <v>357</v>
      </c>
      <c r="B404" s="69">
        <v>1064</v>
      </c>
      <c r="C404" s="69" t="s">
        <v>891</v>
      </c>
      <c r="D404" s="69" t="s">
        <v>892</v>
      </c>
      <c r="E404" s="105" t="s">
        <v>893</v>
      </c>
      <c r="F404" s="81">
        <v>42053</v>
      </c>
      <c r="G404" s="69"/>
      <c r="H404" s="69" t="s">
        <v>894</v>
      </c>
      <c r="I404" s="69" t="s">
        <v>895</v>
      </c>
      <c r="J404" s="69"/>
    </row>
    <row r="405" spans="1:10" ht="38.25" customHeight="1" thickBot="1" x14ac:dyDescent="0.25">
      <c r="A405" s="69">
        <v>358</v>
      </c>
      <c r="B405" s="69">
        <v>644</v>
      </c>
      <c r="C405" s="69" t="s">
        <v>846</v>
      </c>
      <c r="D405" s="69" t="s">
        <v>892</v>
      </c>
      <c r="E405" s="105" t="s">
        <v>548</v>
      </c>
      <c r="F405" s="81">
        <v>42053</v>
      </c>
      <c r="G405" s="69"/>
      <c r="H405" s="69" t="s">
        <v>896</v>
      </c>
      <c r="I405" s="69" t="s">
        <v>895</v>
      </c>
      <c r="J405" s="69"/>
    </row>
    <row r="406" spans="1:10" ht="66" customHeight="1" thickBot="1" x14ac:dyDescent="0.25">
      <c r="A406" s="69">
        <v>359</v>
      </c>
      <c r="B406" s="69">
        <v>588</v>
      </c>
      <c r="C406" s="69" t="s">
        <v>659</v>
      </c>
      <c r="D406" s="69" t="s">
        <v>892</v>
      </c>
      <c r="E406" s="105" t="s">
        <v>660</v>
      </c>
      <c r="F406" s="81">
        <v>42053</v>
      </c>
      <c r="G406" s="69"/>
      <c r="H406" s="90" t="s">
        <v>897</v>
      </c>
      <c r="I406" s="69" t="s">
        <v>895</v>
      </c>
      <c r="J406" s="69"/>
    </row>
    <row r="407" spans="1:10" ht="36" customHeight="1" thickBot="1" x14ac:dyDescent="0.25">
      <c r="A407" s="69">
        <v>360</v>
      </c>
      <c r="B407" s="69">
        <v>328</v>
      </c>
      <c r="C407" s="69" t="s">
        <v>898</v>
      </c>
      <c r="D407" s="69" t="s">
        <v>892</v>
      </c>
      <c r="E407" s="105" t="s">
        <v>804</v>
      </c>
      <c r="F407" s="81">
        <v>42053</v>
      </c>
      <c r="G407" s="69"/>
      <c r="H407" s="90" t="s">
        <v>899</v>
      </c>
      <c r="I407" s="69" t="s">
        <v>895</v>
      </c>
      <c r="J407" s="69"/>
    </row>
    <row r="408" spans="1:10" ht="36" customHeight="1" thickBot="1" x14ac:dyDescent="0.25">
      <c r="A408" s="69">
        <v>361</v>
      </c>
      <c r="B408" s="69">
        <v>340</v>
      </c>
      <c r="C408" s="69" t="s">
        <v>668</v>
      </c>
      <c r="D408" s="69" t="s">
        <v>892</v>
      </c>
      <c r="E408" s="105" t="s">
        <v>669</v>
      </c>
      <c r="F408" s="81">
        <v>42053</v>
      </c>
      <c r="G408" s="69"/>
      <c r="H408" s="90" t="s">
        <v>899</v>
      </c>
      <c r="I408" s="69" t="s">
        <v>895</v>
      </c>
      <c r="J408" s="69"/>
    </row>
    <row r="409" spans="1:10" ht="54.75" customHeight="1" thickBot="1" x14ac:dyDescent="0.25">
      <c r="A409" s="69">
        <v>362</v>
      </c>
      <c r="B409" s="69">
        <v>766</v>
      </c>
      <c r="C409" s="69" t="s">
        <v>773</v>
      </c>
      <c r="D409" s="69" t="s">
        <v>900</v>
      </c>
      <c r="E409" s="105" t="s">
        <v>774</v>
      </c>
      <c r="F409" s="81">
        <v>42053</v>
      </c>
      <c r="G409" s="69"/>
      <c r="H409" s="69" t="s">
        <v>901</v>
      </c>
      <c r="I409" s="69" t="s">
        <v>895</v>
      </c>
      <c r="J409" s="69"/>
    </row>
    <row r="410" spans="1:10" ht="45.75" customHeight="1" thickBot="1" x14ac:dyDescent="0.25">
      <c r="A410" s="69">
        <v>363</v>
      </c>
      <c r="B410" s="69">
        <v>489</v>
      </c>
      <c r="C410" s="69" t="s">
        <v>645</v>
      </c>
      <c r="D410" s="69" t="s">
        <v>900</v>
      </c>
      <c r="E410" s="105" t="s">
        <v>647</v>
      </c>
      <c r="F410" s="81">
        <v>42053</v>
      </c>
      <c r="G410" s="69"/>
      <c r="H410" s="90" t="s">
        <v>902</v>
      </c>
      <c r="I410" s="69" t="s">
        <v>895</v>
      </c>
      <c r="J410" s="69"/>
    </row>
    <row r="411" spans="1:10" ht="58.5" customHeight="1" thickBot="1" x14ac:dyDescent="0.25">
      <c r="A411" s="69">
        <v>364</v>
      </c>
      <c r="B411" s="69">
        <v>444</v>
      </c>
      <c r="C411" s="69" t="s">
        <v>650</v>
      </c>
      <c r="D411" s="69" t="s">
        <v>900</v>
      </c>
      <c r="E411" s="105" t="s">
        <v>651</v>
      </c>
      <c r="F411" s="81">
        <v>42053</v>
      </c>
      <c r="G411" s="69"/>
      <c r="H411" s="90" t="s">
        <v>902</v>
      </c>
      <c r="I411" s="69" t="s">
        <v>895</v>
      </c>
      <c r="J411" s="69"/>
    </row>
    <row r="412" spans="1:10" ht="48.75" customHeight="1" thickBot="1" x14ac:dyDescent="0.25">
      <c r="A412" s="69">
        <v>365</v>
      </c>
      <c r="B412" s="69">
        <v>1021</v>
      </c>
      <c r="C412" s="69" t="s">
        <v>903</v>
      </c>
      <c r="D412" s="69" t="s">
        <v>900</v>
      </c>
      <c r="E412" s="105" t="str">
        <f>HYPERLINK("mailto:maotaibi@momra.gov.sa","maotaibi@momra.gov.sa")</f>
        <v>maotaibi@momra.gov.sa</v>
      </c>
      <c r="F412" s="81">
        <v>42053</v>
      </c>
      <c r="G412" s="69"/>
      <c r="H412" s="90" t="s">
        <v>904</v>
      </c>
      <c r="I412" s="69" t="s">
        <v>895</v>
      </c>
      <c r="J412" s="69"/>
    </row>
    <row r="413" spans="1:10" ht="15.75" customHeight="1" thickBot="1" x14ac:dyDescent="0.25">
      <c r="A413" s="102"/>
      <c r="B413" s="102"/>
      <c r="C413" s="102"/>
      <c r="D413" s="102"/>
      <c r="E413" s="102"/>
      <c r="F413" s="102"/>
      <c r="G413" s="102"/>
      <c r="H413" s="102"/>
      <c r="I413" s="102"/>
      <c r="J413" s="102"/>
    </row>
    <row r="414" spans="1:10" ht="36" customHeight="1" thickBot="1" x14ac:dyDescent="0.25">
      <c r="A414" s="69">
        <v>366</v>
      </c>
      <c r="B414" s="69">
        <v>558</v>
      </c>
      <c r="C414" s="69" t="s">
        <v>707</v>
      </c>
      <c r="D414" s="69" t="s">
        <v>905</v>
      </c>
      <c r="E414" s="105" t="s">
        <v>449</v>
      </c>
      <c r="F414" s="81"/>
      <c r="G414" s="69"/>
      <c r="H414" s="69" t="s">
        <v>33</v>
      </c>
      <c r="I414" s="69" t="s">
        <v>895</v>
      </c>
      <c r="J414" s="69"/>
    </row>
    <row r="415" spans="1:10" ht="36" customHeight="1" thickBot="1" x14ac:dyDescent="0.25">
      <c r="A415" s="69">
        <v>367</v>
      </c>
      <c r="B415" s="69">
        <v>686</v>
      </c>
      <c r="C415" s="69" t="s">
        <v>705</v>
      </c>
      <c r="D415" s="69" t="s">
        <v>905</v>
      </c>
      <c r="E415" s="105" t="s">
        <v>706</v>
      </c>
      <c r="F415" s="81"/>
      <c r="G415" s="69"/>
      <c r="H415" s="90" t="s">
        <v>906</v>
      </c>
      <c r="I415" s="69" t="s">
        <v>895</v>
      </c>
      <c r="J415" s="69"/>
    </row>
    <row r="416" spans="1:10" ht="36" customHeight="1" thickBot="1" x14ac:dyDescent="0.25">
      <c r="A416" s="69">
        <v>368</v>
      </c>
      <c r="B416" s="69">
        <v>447</v>
      </c>
      <c r="C416" s="69" t="s">
        <v>672</v>
      </c>
      <c r="D416" s="69" t="s">
        <v>905</v>
      </c>
      <c r="E416" s="105" t="s">
        <v>673</v>
      </c>
      <c r="F416" s="81"/>
      <c r="G416" s="69"/>
      <c r="H416" s="69" t="s">
        <v>907</v>
      </c>
      <c r="I416" s="69" t="s">
        <v>895</v>
      </c>
      <c r="J416" s="69"/>
    </row>
    <row r="417" spans="1:10" ht="36" customHeight="1" thickBot="1" x14ac:dyDescent="0.25">
      <c r="A417" s="69">
        <v>369</v>
      </c>
      <c r="B417" s="69">
        <v>175</v>
      </c>
      <c r="C417" s="69" t="s">
        <v>782</v>
      </c>
      <c r="D417" s="69" t="s">
        <v>905</v>
      </c>
      <c r="E417" s="105" t="s">
        <v>908</v>
      </c>
      <c r="F417" s="81"/>
      <c r="G417" s="69"/>
      <c r="H417" s="69" t="s">
        <v>909</v>
      </c>
      <c r="I417" s="69" t="s">
        <v>895</v>
      </c>
      <c r="J417" s="69"/>
    </row>
    <row r="418" spans="1:10" ht="51" customHeight="1" thickBot="1" x14ac:dyDescent="0.25">
      <c r="A418" s="69">
        <v>370</v>
      </c>
      <c r="B418" s="69">
        <v>621</v>
      </c>
      <c r="C418" s="69" t="s">
        <v>695</v>
      </c>
      <c r="D418" s="69" t="s">
        <v>905</v>
      </c>
      <c r="E418" s="105" t="s">
        <v>696</v>
      </c>
      <c r="F418" s="81"/>
      <c r="G418" s="69"/>
      <c r="H418" s="90" t="s">
        <v>910</v>
      </c>
      <c r="I418" s="69" t="s">
        <v>895</v>
      </c>
      <c r="J418" s="69"/>
    </row>
    <row r="419" spans="1:10" ht="36" customHeight="1" thickBot="1" x14ac:dyDescent="0.25">
      <c r="A419" s="69">
        <v>371</v>
      </c>
      <c r="B419" s="69">
        <v>367</v>
      </c>
      <c r="C419" s="69" t="s">
        <v>662</v>
      </c>
      <c r="D419" s="69" t="s">
        <v>905</v>
      </c>
      <c r="E419" s="105" t="s">
        <v>663</v>
      </c>
      <c r="F419" s="81"/>
      <c r="G419" s="69"/>
      <c r="H419" s="69" t="s">
        <v>911</v>
      </c>
      <c r="I419" s="69" t="s">
        <v>895</v>
      </c>
      <c r="J419" s="69"/>
    </row>
    <row r="420" spans="1:10" ht="36" customHeight="1" thickBot="1" x14ac:dyDescent="0.25">
      <c r="A420" s="69">
        <v>372</v>
      </c>
      <c r="B420" s="69">
        <v>495</v>
      </c>
      <c r="C420" s="69" t="s">
        <v>653</v>
      </c>
      <c r="D420" s="69" t="s">
        <v>905</v>
      </c>
      <c r="E420" s="105" t="s">
        <v>654</v>
      </c>
      <c r="F420" s="81"/>
      <c r="G420" s="69"/>
      <c r="H420" s="69" t="s">
        <v>33</v>
      </c>
      <c r="I420" s="69" t="s">
        <v>895</v>
      </c>
      <c r="J420" s="69"/>
    </row>
    <row r="421" spans="1:10" ht="36" customHeight="1" thickBot="1" x14ac:dyDescent="0.25">
      <c r="A421" s="69">
        <v>373</v>
      </c>
      <c r="B421" s="69">
        <v>191</v>
      </c>
      <c r="C421" s="69" t="s">
        <v>912</v>
      </c>
      <c r="D421" s="69" t="s">
        <v>905</v>
      </c>
      <c r="E421" s="108" t="str">
        <f>HYPERLINK("mailto:191@jedawam.com","191@jedawam.com")</f>
        <v>191@jedawam.com</v>
      </c>
      <c r="F421" s="81"/>
      <c r="G421" s="69"/>
      <c r="H421" s="69"/>
      <c r="I421" s="69" t="s">
        <v>895</v>
      </c>
      <c r="J421" s="69"/>
    </row>
    <row r="422" spans="1:10" ht="13.5" customHeight="1" thickBot="1" x14ac:dyDescent="0.25">
      <c r="A422" s="102"/>
      <c r="B422" s="102"/>
      <c r="C422" s="102"/>
      <c r="D422" s="102"/>
      <c r="E422" s="102"/>
      <c r="F422" s="102"/>
      <c r="G422" s="102"/>
      <c r="H422" s="102"/>
      <c r="I422" s="102"/>
      <c r="J422" s="102"/>
    </row>
    <row r="423" spans="1:10" ht="36" customHeight="1" thickBot="1" x14ac:dyDescent="0.25">
      <c r="A423" s="69">
        <v>374</v>
      </c>
      <c r="B423" s="69">
        <v>1039</v>
      </c>
      <c r="C423" s="69" t="s">
        <v>913</v>
      </c>
      <c r="D423" s="69" t="s">
        <v>95</v>
      </c>
      <c r="E423" s="108" t="str">
        <f>HYPERLINK("mailto:fn_2@hotmail.com","fn_2@hotmail.com")</f>
        <v>fn_2@hotmail.com</v>
      </c>
      <c r="F423" s="81">
        <v>42059</v>
      </c>
      <c r="G423" s="69"/>
      <c r="H423" s="69"/>
      <c r="I423" s="69" t="s">
        <v>185</v>
      </c>
      <c r="J423" s="69"/>
    </row>
    <row r="424" spans="1:10" ht="36" customHeight="1" thickBot="1" x14ac:dyDescent="0.25">
      <c r="A424" s="69">
        <v>375</v>
      </c>
      <c r="B424" s="69">
        <v>785</v>
      </c>
      <c r="C424" s="69" t="s">
        <v>914</v>
      </c>
      <c r="D424" s="69" t="s">
        <v>95</v>
      </c>
      <c r="E424" s="108" t="str">
        <f>HYPERLINK("mailto:aborad77_8@hotmail.com","aborad77_8@hotmail.com")</f>
        <v>aborad77_8@hotmail.com</v>
      </c>
      <c r="F424" s="81">
        <v>42059</v>
      </c>
      <c r="G424" s="69"/>
      <c r="H424" s="69"/>
      <c r="I424" s="69" t="s">
        <v>185</v>
      </c>
      <c r="J424" s="69"/>
    </row>
    <row r="425" spans="1:10" ht="36" customHeight="1" thickBot="1" x14ac:dyDescent="0.25">
      <c r="A425" s="69">
        <v>376</v>
      </c>
      <c r="B425" s="69">
        <v>788</v>
      </c>
      <c r="C425" s="69" t="s">
        <v>915</v>
      </c>
      <c r="D425" s="69" t="s">
        <v>95</v>
      </c>
      <c r="E425" s="105" t="s">
        <v>916</v>
      </c>
      <c r="F425" s="81">
        <v>42059</v>
      </c>
      <c r="G425" s="69"/>
      <c r="H425" s="69"/>
      <c r="I425" s="69" t="s">
        <v>185</v>
      </c>
      <c r="J425" s="69"/>
    </row>
    <row r="426" spans="1:10" ht="36" customHeight="1" thickBot="1" x14ac:dyDescent="0.25">
      <c r="A426" s="69">
        <v>377</v>
      </c>
      <c r="B426" s="69">
        <v>1058</v>
      </c>
      <c r="C426" s="69" t="s">
        <v>917</v>
      </c>
      <c r="D426" s="69" t="s">
        <v>95</v>
      </c>
      <c r="E426" s="108" t="str">
        <f>HYPERLINK("mailto:rana.9.9@hotmail.com","rana.9.9@hotmail.com")</f>
        <v>rana.9.9@hotmail.com</v>
      </c>
      <c r="F426" s="81">
        <v>42059</v>
      </c>
      <c r="G426" s="69"/>
      <c r="H426" s="69"/>
      <c r="I426" s="69" t="s">
        <v>185</v>
      </c>
      <c r="J426" s="69"/>
    </row>
    <row r="427" spans="1:10" ht="36" customHeight="1" thickBot="1" x14ac:dyDescent="0.25">
      <c r="A427" s="69">
        <v>378</v>
      </c>
      <c r="B427" s="69">
        <v>1109</v>
      </c>
      <c r="C427" s="69" t="s">
        <v>918</v>
      </c>
      <c r="D427" s="69" t="s">
        <v>95</v>
      </c>
      <c r="E427" s="108" t="str">
        <f>HYPERLINK("mailto:leloo00oo@outlook.com","leloo00oo@outlook.com")</f>
        <v>leloo00oo@outlook.com</v>
      </c>
      <c r="F427" s="81">
        <v>42059</v>
      </c>
      <c r="G427" s="69"/>
      <c r="H427" s="69"/>
      <c r="I427" s="69" t="s">
        <v>185</v>
      </c>
      <c r="J427" s="69"/>
    </row>
    <row r="428" spans="1:10" ht="36" customHeight="1" thickBot="1" x14ac:dyDescent="0.25">
      <c r="A428" s="69">
        <v>379</v>
      </c>
      <c r="B428" s="69">
        <v>945</v>
      </c>
      <c r="C428" s="69" t="s">
        <v>919</v>
      </c>
      <c r="D428" s="69" t="s">
        <v>95</v>
      </c>
      <c r="E428" s="105" t="s">
        <v>920</v>
      </c>
      <c r="F428" s="81">
        <v>42059</v>
      </c>
      <c r="G428" s="69"/>
      <c r="H428" s="69"/>
      <c r="I428" s="69" t="s">
        <v>185</v>
      </c>
      <c r="J428" s="69"/>
    </row>
    <row r="429" spans="1:10" ht="36" customHeight="1" thickBot="1" x14ac:dyDescent="0.25">
      <c r="A429" s="69">
        <v>380</v>
      </c>
      <c r="B429" s="69">
        <v>1020</v>
      </c>
      <c r="C429" s="69" t="s">
        <v>921</v>
      </c>
      <c r="D429" s="69" t="s">
        <v>95</v>
      </c>
      <c r="E429" s="108" t="str">
        <f>HYPERLINK("mailto:abdulaziz2288@hotmail.com","abdulaziz2288@hotmail.com")</f>
        <v>abdulaziz2288@hotmail.com</v>
      </c>
      <c r="F429" s="81">
        <v>42059</v>
      </c>
      <c r="G429" s="69"/>
      <c r="H429" s="69"/>
      <c r="I429" s="69" t="s">
        <v>185</v>
      </c>
      <c r="J429" s="69"/>
    </row>
    <row r="430" spans="1:10" ht="36" customHeight="1" thickBot="1" x14ac:dyDescent="0.25">
      <c r="A430" s="69">
        <v>381</v>
      </c>
      <c r="B430" s="69">
        <v>1136</v>
      </c>
      <c r="C430" s="69" t="s">
        <v>922</v>
      </c>
      <c r="D430" s="69" t="s">
        <v>95</v>
      </c>
      <c r="E430" s="108" t="str">
        <f>HYPERLINK("mailto:naw-1@windowslive.com","naw-1@windowslive.com")</f>
        <v>naw-1@windowslive.com</v>
      </c>
      <c r="F430" s="81">
        <v>42059</v>
      </c>
      <c r="G430" s="69"/>
      <c r="H430" s="69"/>
      <c r="I430" s="69" t="s">
        <v>185</v>
      </c>
      <c r="J430" s="69"/>
    </row>
    <row r="431" spans="1:10" ht="15" customHeight="1" thickBot="1" x14ac:dyDescent="0.25">
      <c r="A431" s="102"/>
      <c r="B431" s="102"/>
      <c r="C431" s="102"/>
      <c r="D431" s="102"/>
      <c r="E431" s="102"/>
      <c r="F431" s="102"/>
      <c r="G431" s="102"/>
      <c r="H431" s="102"/>
      <c r="I431" s="102"/>
      <c r="J431" s="102"/>
    </row>
    <row r="432" spans="1:10" ht="36" customHeight="1" thickBot="1" x14ac:dyDescent="0.25">
      <c r="A432" s="69">
        <v>382</v>
      </c>
      <c r="B432" s="69">
        <v>1128</v>
      </c>
      <c r="C432" s="69" t="s">
        <v>923</v>
      </c>
      <c r="D432" s="69" t="s">
        <v>95</v>
      </c>
      <c r="E432" s="108" t="str">
        <f>HYPERLINK("mailto:tfm90@yahoo.com","tfm90@yahoo.com")</f>
        <v>tfm90@yahoo.com</v>
      </c>
      <c r="F432" s="81">
        <v>42077</v>
      </c>
      <c r="G432" s="69"/>
      <c r="H432" s="69"/>
      <c r="I432" s="69" t="s">
        <v>195</v>
      </c>
      <c r="J432" s="69"/>
    </row>
    <row r="433" spans="1:10" ht="36" customHeight="1" thickBot="1" x14ac:dyDescent="0.25">
      <c r="A433" s="69">
        <v>383</v>
      </c>
      <c r="B433" s="69">
        <v>1120</v>
      </c>
      <c r="C433" s="69" t="s">
        <v>924</v>
      </c>
      <c r="D433" s="69" t="s">
        <v>95</v>
      </c>
      <c r="E433" s="108" t="s">
        <v>925</v>
      </c>
      <c r="F433" s="81">
        <v>42077</v>
      </c>
      <c r="G433" s="69"/>
      <c r="H433" s="69"/>
      <c r="I433" s="69" t="s">
        <v>195</v>
      </c>
      <c r="J433" s="69"/>
    </row>
    <row r="434" spans="1:10" ht="36" customHeight="1" thickBot="1" x14ac:dyDescent="0.25">
      <c r="A434" s="69">
        <v>384</v>
      </c>
      <c r="B434" s="69">
        <v>785</v>
      </c>
      <c r="C434" s="69" t="s">
        <v>914</v>
      </c>
      <c r="D434" s="69" t="s">
        <v>95</v>
      </c>
      <c r="E434" s="108" t="str">
        <f>HYPERLINK("mailto:aborad77_8@hotmail.com","aborad77_8@hotmail.com")</f>
        <v>aborad77_8@hotmail.com</v>
      </c>
      <c r="F434" s="81">
        <v>42077</v>
      </c>
      <c r="G434" s="69"/>
      <c r="H434" s="69"/>
      <c r="I434" s="69" t="s">
        <v>195</v>
      </c>
      <c r="J434" s="69"/>
    </row>
    <row r="435" spans="1:10" ht="36" customHeight="1" thickBot="1" x14ac:dyDescent="0.25">
      <c r="A435" s="69">
        <v>385</v>
      </c>
      <c r="B435" s="69">
        <v>939</v>
      </c>
      <c r="C435" s="69" t="s">
        <v>926</v>
      </c>
      <c r="D435" s="69" t="s">
        <v>95</v>
      </c>
      <c r="E435" s="108" t="str">
        <f>HYPERLINK("mailto:shyboy99@hotmail.com","shyboy99@hotmail.com")</f>
        <v>shyboy99@hotmail.com</v>
      </c>
      <c r="F435" s="81">
        <v>42077</v>
      </c>
      <c r="G435" s="69"/>
      <c r="H435" s="69"/>
      <c r="I435" s="69" t="s">
        <v>195</v>
      </c>
      <c r="J435" s="69"/>
    </row>
    <row r="436" spans="1:10" ht="15.75" customHeight="1" thickBot="1" x14ac:dyDescent="0.25">
      <c r="A436" s="102"/>
      <c r="B436" s="102"/>
      <c r="C436" s="102"/>
      <c r="D436" s="102"/>
      <c r="E436" s="102"/>
      <c r="F436" s="102"/>
      <c r="G436" s="102"/>
      <c r="H436" s="102"/>
      <c r="I436" s="102"/>
      <c r="J436" s="102"/>
    </row>
    <row r="437" spans="1:10" ht="36" customHeight="1" thickBot="1" x14ac:dyDescent="0.25">
      <c r="A437" s="69">
        <v>386</v>
      </c>
      <c r="B437" s="69">
        <v>654</v>
      </c>
      <c r="C437" s="69" t="s">
        <v>487</v>
      </c>
      <c r="D437" s="69" t="s">
        <v>308</v>
      </c>
      <c r="E437" s="108" t="str">
        <f>HYPERLINK("mailto:zizoo23@outlook.sa","zizoo23@outlook.sa")</f>
        <v>zizoo23@outlook.sa</v>
      </c>
      <c r="F437" s="81">
        <v>42087</v>
      </c>
      <c r="G437" s="69"/>
      <c r="H437" s="69"/>
      <c r="I437" s="69" t="s">
        <v>197</v>
      </c>
      <c r="J437" s="69"/>
    </row>
    <row r="438" spans="1:10" ht="36" customHeight="1" thickBot="1" x14ac:dyDescent="0.25">
      <c r="A438" s="69">
        <v>387</v>
      </c>
      <c r="B438" s="69">
        <v>1021</v>
      </c>
      <c r="C438" s="69" t="s">
        <v>927</v>
      </c>
      <c r="D438" s="69" t="s">
        <v>308</v>
      </c>
      <c r="E438" s="108" t="s">
        <v>928</v>
      </c>
      <c r="F438" s="81">
        <v>42087</v>
      </c>
      <c r="G438" s="69"/>
      <c r="H438" s="69"/>
      <c r="I438" s="69" t="s">
        <v>197</v>
      </c>
      <c r="J438" s="69"/>
    </row>
    <row r="439" spans="1:10" ht="36" customHeight="1" thickBot="1" x14ac:dyDescent="0.25">
      <c r="A439" s="69">
        <v>388</v>
      </c>
      <c r="B439" s="69">
        <v>785</v>
      </c>
      <c r="C439" s="69" t="s">
        <v>929</v>
      </c>
      <c r="D439" s="69" t="s">
        <v>308</v>
      </c>
      <c r="E439" s="108" t="str">
        <f>HYPERLINK("mailto:aborad77_8@hotmail.com","aborad77_8@hotmail.com")</f>
        <v>aborad77_8@hotmail.com</v>
      </c>
      <c r="F439" s="81">
        <v>42087</v>
      </c>
      <c r="G439" s="69"/>
      <c r="H439" s="69"/>
      <c r="I439" s="69" t="s">
        <v>197</v>
      </c>
      <c r="J439" s="69"/>
    </row>
    <row r="440" spans="1:10" ht="36" customHeight="1" thickBot="1" x14ac:dyDescent="0.25">
      <c r="A440" s="69">
        <v>389</v>
      </c>
      <c r="B440" s="69">
        <v>435</v>
      </c>
      <c r="C440" s="69" t="s">
        <v>863</v>
      </c>
      <c r="D440" s="69" t="s">
        <v>308</v>
      </c>
      <c r="E440" s="108" t="str">
        <f>HYPERLINK("mailto:noal12568@gmail.com","noal12568@gmail.com")</f>
        <v>noal12568@gmail.com</v>
      </c>
      <c r="F440" s="81">
        <v>42087</v>
      </c>
      <c r="G440" s="69"/>
      <c r="H440" s="69"/>
      <c r="I440" s="69" t="s">
        <v>197</v>
      </c>
      <c r="J440" s="69"/>
    </row>
    <row r="441" spans="1:10" ht="36" customHeight="1" thickBot="1" x14ac:dyDescent="0.25">
      <c r="A441" s="69">
        <v>390</v>
      </c>
      <c r="B441" s="69">
        <v>532</v>
      </c>
      <c r="C441" s="69" t="s">
        <v>930</v>
      </c>
      <c r="D441" s="69" t="s">
        <v>308</v>
      </c>
      <c r="E441" s="108" t="s">
        <v>931</v>
      </c>
      <c r="F441" s="81">
        <v>42087</v>
      </c>
      <c r="G441" s="69"/>
      <c r="H441" s="69"/>
      <c r="I441" s="69" t="s">
        <v>197</v>
      </c>
      <c r="J441" s="69"/>
    </row>
    <row r="442" spans="1:10" ht="36" customHeight="1" thickBot="1" x14ac:dyDescent="0.25">
      <c r="A442" s="69">
        <v>391</v>
      </c>
      <c r="B442" s="69">
        <v>788</v>
      </c>
      <c r="C442" s="69" t="s">
        <v>915</v>
      </c>
      <c r="D442" s="69" t="s">
        <v>932</v>
      </c>
      <c r="E442" s="108" t="str">
        <f>HYPERLINK("mailto:jaberbnali@gmail.com","jaberbnali@gmail.com")</f>
        <v>jaberbnali@gmail.com</v>
      </c>
      <c r="F442" s="81">
        <v>42087</v>
      </c>
      <c r="G442" s="69"/>
      <c r="H442" s="69"/>
      <c r="I442" s="69" t="s">
        <v>197</v>
      </c>
      <c r="J442" s="69"/>
    </row>
    <row r="443" spans="1:10" ht="36" customHeight="1" thickBot="1" x14ac:dyDescent="0.25">
      <c r="A443" s="69">
        <v>392</v>
      </c>
      <c r="B443" s="69">
        <v>710</v>
      </c>
      <c r="C443" s="69" t="s">
        <v>603</v>
      </c>
      <c r="D443" s="69" t="s">
        <v>932</v>
      </c>
      <c r="E443" s="108" t="str">
        <f>HYPERLINK("mailto:saleh.hilayel@gmail.com","saleh.hilayel@gmail.com")</f>
        <v>saleh.hilayel@gmail.com</v>
      </c>
      <c r="F443" s="81">
        <v>42087</v>
      </c>
      <c r="G443" s="69"/>
      <c r="H443" s="69"/>
      <c r="I443" s="69" t="s">
        <v>197</v>
      </c>
      <c r="J443" s="69"/>
    </row>
    <row r="444" spans="1:10" ht="36" customHeight="1" thickBot="1" x14ac:dyDescent="0.25">
      <c r="A444" s="69">
        <v>393</v>
      </c>
      <c r="B444" s="69">
        <v>1370</v>
      </c>
      <c r="C444" s="69" t="s">
        <v>933</v>
      </c>
      <c r="D444" s="69" t="s">
        <v>932</v>
      </c>
      <c r="E444" s="108" t="str">
        <f>HYPERLINK("mailto:Salle72255@hotmail.com","Salle72255@hotmail.com")</f>
        <v>Salle72255@hotmail.com</v>
      </c>
      <c r="F444" s="81">
        <v>42087</v>
      </c>
      <c r="G444" s="69"/>
      <c r="H444" s="69"/>
      <c r="I444" s="69" t="s">
        <v>197</v>
      </c>
      <c r="J444" s="69"/>
    </row>
    <row r="445" spans="1:10" ht="36" customHeight="1" thickBot="1" x14ac:dyDescent="0.25">
      <c r="A445" s="69">
        <v>394</v>
      </c>
      <c r="B445" s="69">
        <v>1197</v>
      </c>
      <c r="C445" s="69" t="s">
        <v>934</v>
      </c>
      <c r="D445" s="69" t="s">
        <v>932</v>
      </c>
      <c r="E445" s="108" t="str">
        <f>HYPERLINK("mailto:mohammd13697@gmail.com","mohammd13697@gmail.com")</f>
        <v>mohammd13697@gmail.com</v>
      </c>
      <c r="F445" s="81">
        <v>42087</v>
      </c>
      <c r="G445" s="69"/>
      <c r="H445" s="69" t="s">
        <v>935</v>
      </c>
      <c r="I445" s="69" t="s">
        <v>197</v>
      </c>
      <c r="J445" s="69"/>
    </row>
    <row r="446" spans="1:10" ht="36" customHeight="1" thickBot="1" x14ac:dyDescent="0.25">
      <c r="A446" s="69">
        <v>395</v>
      </c>
      <c r="B446" s="69">
        <v>350</v>
      </c>
      <c r="C446" s="69" t="s">
        <v>936</v>
      </c>
      <c r="D446" s="69" t="s">
        <v>932</v>
      </c>
      <c r="E446" s="108" t="str">
        <f>HYPERLINK("mailto:troook_123@hotmail.com","troook_123@hotmail.com")</f>
        <v>troook_123@hotmail.com</v>
      </c>
      <c r="F446" s="81">
        <v>42087</v>
      </c>
      <c r="G446" s="69"/>
      <c r="H446" s="90" t="s">
        <v>937</v>
      </c>
      <c r="I446" s="69" t="s">
        <v>197</v>
      </c>
      <c r="J446" s="90" t="s">
        <v>938</v>
      </c>
    </row>
    <row r="447" spans="1:10" ht="15.75" customHeight="1" thickBot="1" x14ac:dyDescent="0.25">
      <c r="A447" s="102"/>
      <c r="B447" s="102"/>
      <c r="C447" s="102"/>
      <c r="D447" s="102"/>
      <c r="E447" s="102"/>
      <c r="F447" s="102"/>
      <c r="G447" s="102"/>
      <c r="H447" s="102"/>
      <c r="I447" s="102"/>
      <c r="J447" s="102"/>
    </row>
    <row r="448" spans="1:10" ht="36" customHeight="1" thickBot="1" x14ac:dyDescent="0.25">
      <c r="A448" s="69">
        <v>396</v>
      </c>
      <c r="B448" s="69">
        <v>769</v>
      </c>
      <c r="C448" s="69" t="s">
        <v>820</v>
      </c>
      <c r="D448" s="69" t="s">
        <v>395</v>
      </c>
      <c r="E448" s="108"/>
      <c r="F448" s="81"/>
      <c r="G448" s="69"/>
      <c r="H448" s="69"/>
      <c r="I448" s="69" t="s">
        <v>201</v>
      </c>
      <c r="J448" s="69"/>
    </row>
    <row r="449" spans="1:10" ht="36" customHeight="1" thickBot="1" x14ac:dyDescent="0.25">
      <c r="A449" s="69">
        <v>397</v>
      </c>
      <c r="B449" s="69">
        <v>771</v>
      </c>
      <c r="C449" s="69" t="s">
        <v>939</v>
      </c>
      <c r="D449" s="69" t="s">
        <v>395</v>
      </c>
      <c r="E449" s="108"/>
      <c r="F449" s="81"/>
      <c r="G449" s="69"/>
      <c r="H449" s="69"/>
      <c r="I449" s="69" t="s">
        <v>201</v>
      </c>
      <c r="J449" s="69"/>
    </row>
    <row r="450" spans="1:10" ht="36" customHeight="1" thickBot="1" x14ac:dyDescent="0.25">
      <c r="A450" s="69">
        <v>398</v>
      </c>
      <c r="B450" s="69" t="s">
        <v>34</v>
      </c>
      <c r="C450" s="69" t="s">
        <v>940</v>
      </c>
      <c r="D450" s="69" t="s">
        <v>395</v>
      </c>
      <c r="E450" s="108" t="str">
        <f>HYPERLINK("mailto:boy2003_83@hotmail.com","boy2003_83@hotmail.com")</f>
        <v>boy2003_83@hotmail.com</v>
      </c>
      <c r="F450" s="81"/>
      <c r="G450" s="69"/>
      <c r="H450" s="69"/>
      <c r="I450" s="69" t="s">
        <v>201</v>
      </c>
      <c r="J450" s="69" t="s">
        <v>941</v>
      </c>
    </row>
    <row r="451" spans="1:10" ht="36" customHeight="1" thickBot="1" x14ac:dyDescent="0.25">
      <c r="A451" s="69">
        <v>399</v>
      </c>
      <c r="B451" s="69" t="s">
        <v>34</v>
      </c>
      <c r="C451" s="69" t="s">
        <v>942</v>
      </c>
      <c r="D451" s="69" t="s">
        <v>395</v>
      </c>
      <c r="E451" s="108" t="str">
        <f>HYPERLINK("mailto:ahmad--55@hotmail.com","ahmad--55@hotmail.com")</f>
        <v>ahmad--55@hotmail.com</v>
      </c>
      <c r="F451" s="81"/>
      <c r="G451" s="69"/>
      <c r="H451" s="69"/>
      <c r="I451" s="69" t="s">
        <v>201</v>
      </c>
      <c r="J451" s="69" t="s">
        <v>941</v>
      </c>
    </row>
    <row r="452" spans="1:10" ht="36" customHeight="1" thickBot="1" x14ac:dyDescent="0.25">
      <c r="A452" s="69">
        <v>400</v>
      </c>
      <c r="B452" s="69" t="s">
        <v>34</v>
      </c>
      <c r="C452" s="69" t="s">
        <v>943</v>
      </c>
      <c r="D452" s="69" t="s">
        <v>395</v>
      </c>
      <c r="E452" s="108" t="str">
        <f>HYPERLINK("mailto:hm0o01@hotmail.com","hm0o01@hotmail.com")</f>
        <v>hm0o01@hotmail.com</v>
      </c>
      <c r="F452" s="81"/>
      <c r="G452" s="69"/>
      <c r="H452" s="69"/>
      <c r="I452" s="69" t="s">
        <v>201</v>
      </c>
      <c r="J452" s="69" t="s">
        <v>941</v>
      </c>
    </row>
    <row r="453" spans="1:10" ht="36" customHeight="1" thickBot="1" x14ac:dyDescent="0.25">
      <c r="A453" s="69">
        <v>401</v>
      </c>
      <c r="B453" s="69" t="s">
        <v>34</v>
      </c>
      <c r="C453" s="69" t="s">
        <v>944</v>
      </c>
      <c r="D453" s="69" t="s">
        <v>395</v>
      </c>
      <c r="E453" s="108" t="s">
        <v>945</v>
      </c>
      <c r="F453" s="81"/>
      <c r="G453" s="69"/>
      <c r="H453" s="69"/>
      <c r="I453" s="69" t="s">
        <v>201</v>
      </c>
      <c r="J453" s="69" t="s">
        <v>941</v>
      </c>
    </row>
    <row r="454" spans="1:10" ht="36" customHeight="1" thickBot="1" x14ac:dyDescent="0.25">
      <c r="A454" s="69">
        <v>402</v>
      </c>
      <c r="B454" s="69" t="s">
        <v>34</v>
      </c>
      <c r="C454" s="69" t="s">
        <v>946</v>
      </c>
      <c r="D454" s="69" t="s">
        <v>395</v>
      </c>
      <c r="E454" s="108" t="s">
        <v>947</v>
      </c>
      <c r="F454" s="81"/>
      <c r="G454" s="69"/>
      <c r="H454" s="90" t="s">
        <v>789</v>
      </c>
      <c r="I454" s="69" t="s">
        <v>201</v>
      </c>
      <c r="J454" s="69" t="s">
        <v>941</v>
      </c>
    </row>
    <row r="455" spans="1:10" ht="36" customHeight="1" thickBot="1" x14ac:dyDescent="0.25">
      <c r="A455" s="69">
        <v>403</v>
      </c>
      <c r="B455" s="69" t="s">
        <v>34</v>
      </c>
      <c r="C455" s="69" t="s">
        <v>948</v>
      </c>
      <c r="D455" s="69" t="s">
        <v>395</v>
      </c>
      <c r="E455" s="108" t="s">
        <v>949</v>
      </c>
      <c r="F455" s="81"/>
      <c r="G455" s="69"/>
      <c r="H455" s="69"/>
      <c r="I455" s="69" t="s">
        <v>201</v>
      </c>
      <c r="J455" s="69" t="s">
        <v>941</v>
      </c>
    </row>
    <row r="456" spans="1:10" ht="36" customHeight="1" thickBot="1" x14ac:dyDescent="0.25">
      <c r="A456" s="69">
        <v>404</v>
      </c>
      <c r="B456" s="69" t="s">
        <v>34</v>
      </c>
      <c r="C456" s="69" t="s">
        <v>950</v>
      </c>
      <c r="D456" s="69" t="s">
        <v>395</v>
      </c>
      <c r="E456" s="108" t="s">
        <v>951</v>
      </c>
      <c r="F456" s="81"/>
      <c r="G456" s="69"/>
      <c r="H456" s="69"/>
      <c r="I456" s="69" t="s">
        <v>201</v>
      </c>
      <c r="J456" s="69" t="s">
        <v>941</v>
      </c>
    </row>
    <row r="457" spans="1:10" ht="36" customHeight="1" thickBot="1" x14ac:dyDescent="0.25">
      <c r="A457" s="69">
        <v>405</v>
      </c>
      <c r="B457" s="69" t="s">
        <v>34</v>
      </c>
      <c r="C457" s="69" t="s">
        <v>952</v>
      </c>
      <c r="D457" s="69" t="s">
        <v>395</v>
      </c>
      <c r="E457" s="108" t="s">
        <v>953</v>
      </c>
      <c r="F457" s="81"/>
      <c r="G457" s="69"/>
      <c r="H457" s="69"/>
      <c r="I457" s="69" t="s">
        <v>201</v>
      </c>
      <c r="J457" s="69" t="s">
        <v>941</v>
      </c>
    </row>
    <row r="458" spans="1:10" ht="36" customHeight="1" thickBot="1" x14ac:dyDescent="0.25">
      <c r="A458" s="69">
        <v>406</v>
      </c>
      <c r="B458" s="69" t="s">
        <v>34</v>
      </c>
      <c r="C458" s="69" t="s">
        <v>954</v>
      </c>
      <c r="D458" s="69" t="s">
        <v>395</v>
      </c>
      <c r="E458" s="108" t="s">
        <v>955</v>
      </c>
      <c r="F458" s="81"/>
      <c r="G458" s="69"/>
      <c r="H458" s="69"/>
      <c r="I458" s="69" t="s">
        <v>201</v>
      </c>
      <c r="J458" s="69" t="s">
        <v>941</v>
      </c>
    </row>
    <row r="459" spans="1:10" ht="36" customHeight="1" thickBot="1" x14ac:dyDescent="0.25">
      <c r="A459" s="69">
        <v>407</v>
      </c>
      <c r="B459" s="69" t="s">
        <v>34</v>
      </c>
      <c r="C459" s="69" t="s">
        <v>956</v>
      </c>
      <c r="D459" s="69" t="s">
        <v>395</v>
      </c>
      <c r="E459" s="108" t="s">
        <v>957</v>
      </c>
      <c r="F459" s="81"/>
      <c r="G459" s="69"/>
      <c r="H459" s="69"/>
      <c r="I459" s="69" t="s">
        <v>201</v>
      </c>
      <c r="J459" s="69" t="s">
        <v>941</v>
      </c>
    </row>
    <row r="460" spans="1:10" ht="36" customHeight="1" thickBot="1" x14ac:dyDescent="0.25">
      <c r="A460" s="69">
        <v>408</v>
      </c>
      <c r="B460" s="69" t="s">
        <v>34</v>
      </c>
      <c r="C460" s="69" t="s">
        <v>958</v>
      </c>
      <c r="D460" s="69" t="s">
        <v>395</v>
      </c>
      <c r="E460" s="108" t="s">
        <v>959</v>
      </c>
      <c r="F460" s="81"/>
      <c r="G460" s="69"/>
      <c r="H460" s="69"/>
      <c r="I460" s="69" t="s">
        <v>201</v>
      </c>
      <c r="J460" s="69" t="s">
        <v>941</v>
      </c>
    </row>
    <row r="461" spans="1:10" ht="36" customHeight="1" thickBot="1" x14ac:dyDescent="0.25">
      <c r="A461" s="69">
        <v>409</v>
      </c>
      <c r="B461" s="69" t="s">
        <v>34</v>
      </c>
      <c r="C461" s="69" t="s">
        <v>960</v>
      </c>
      <c r="D461" s="69" t="s">
        <v>395</v>
      </c>
      <c r="E461" s="108" t="s">
        <v>961</v>
      </c>
      <c r="F461" s="81"/>
      <c r="G461" s="69"/>
      <c r="H461" s="90" t="s">
        <v>789</v>
      </c>
      <c r="I461" s="69" t="s">
        <v>201</v>
      </c>
      <c r="J461" s="69" t="s">
        <v>941</v>
      </c>
    </row>
    <row r="462" spans="1:10" ht="36" customHeight="1" thickBot="1" x14ac:dyDescent="0.25">
      <c r="A462" s="69">
        <v>410</v>
      </c>
      <c r="B462" s="69" t="s">
        <v>34</v>
      </c>
      <c r="C462" s="69" t="s">
        <v>962</v>
      </c>
      <c r="D462" s="69" t="s">
        <v>395</v>
      </c>
      <c r="E462" s="108" t="s">
        <v>963</v>
      </c>
      <c r="F462" s="81"/>
      <c r="G462" s="69"/>
      <c r="H462" s="69" t="s">
        <v>964</v>
      </c>
      <c r="I462" s="69" t="s">
        <v>201</v>
      </c>
      <c r="J462" s="69" t="s">
        <v>941</v>
      </c>
    </row>
    <row r="463" spans="1:10" ht="36" customHeight="1" thickBot="1" x14ac:dyDescent="0.25">
      <c r="A463" s="69">
        <v>411</v>
      </c>
      <c r="B463" s="69" t="s">
        <v>34</v>
      </c>
      <c r="C463" s="69" t="s">
        <v>965</v>
      </c>
      <c r="D463" s="69" t="s">
        <v>395</v>
      </c>
      <c r="E463" s="108" t="s">
        <v>966</v>
      </c>
      <c r="F463" s="81"/>
      <c r="G463" s="69"/>
      <c r="H463" s="69"/>
      <c r="I463" s="69" t="s">
        <v>201</v>
      </c>
      <c r="J463" s="69" t="s">
        <v>941</v>
      </c>
    </row>
    <row r="464" spans="1:10" ht="36" customHeight="1" thickBot="1" x14ac:dyDescent="0.25">
      <c r="A464" s="69">
        <v>412</v>
      </c>
      <c r="B464" s="69" t="s">
        <v>34</v>
      </c>
      <c r="C464" s="69" t="s">
        <v>967</v>
      </c>
      <c r="D464" s="69" t="s">
        <v>395</v>
      </c>
      <c r="E464" s="108" t="s">
        <v>968</v>
      </c>
      <c r="F464" s="81"/>
      <c r="G464" s="69"/>
      <c r="H464" s="69"/>
      <c r="I464" s="69" t="s">
        <v>201</v>
      </c>
      <c r="J464" s="69" t="s">
        <v>941</v>
      </c>
    </row>
    <row r="465" spans="1:10" ht="36" customHeight="1" thickBot="1" x14ac:dyDescent="0.25">
      <c r="A465" s="69">
        <v>413</v>
      </c>
      <c r="B465" s="69" t="s">
        <v>34</v>
      </c>
      <c r="C465" s="69" t="s">
        <v>969</v>
      </c>
      <c r="D465" s="69" t="s">
        <v>395</v>
      </c>
      <c r="E465" s="108" t="s">
        <v>970</v>
      </c>
      <c r="F465" s="81"/>
      <c r="G465" s="69"/>
      <c r="H465" s="69"/>
      <c r="I465" s="69" t="s">
        <v>201</v>
      </c>
      <c r="J465" s="69" t="s">
        <v>941</v>
      </c>
    </row>
    <row r="466" spans="1:10" ht="36" customHeight="1" thickBot="1" x14ac:dyDescent="0.25">
      <c r="A466" s="69">
        <v>414</v>
      </c>
      <c r="B466" s="69" t="s">
        <v>34</v>
      </c>
      <c r="C466" s="69" t="s">
        <v>971</v>
      </c>
      <c r="D466" s="69" t="s">
        <v>395</v>
      </c>
      <c r="E466" s="108" t="s">
        <v>972</v>
      </c>
      <c r="F466" s="81"/>
      <c r="G466" s="69"/>
      <c r="H466" s="69" t="s">
        <v>973</v>
      </c>
      <c r="I466" s="69" t="s">
        <v>201</v>
      </c>
      <c r="J466" s="69" t="s">
        <v>941</v>
      </c>
    </row>
    <row r="467" spans="1:10" ht="36" customHeight="1" thickBot="1" x14ac:dyDescent="0.25">
      <c r="A467" s="69">
        <v>415</v>
      </c>
      <c r="B467" s="69" t="s">
        <v>34</v>
      </c>
      <c r="C467" s="69" t="s">
        <v>974</v>
      </c>
      <c r="D467" s="69" t="s">
        <v>395</v>
      </c>
      <c r="E467" s="108" t="s">
        <v>975</v>
      </c>
      <c r="F467" s="81"/>
      <c r="G467" s="69"/>
      <c r="H467" s="69"/>
      <c r="I467" s="69" t="s">
        <v>201</v>
      </c>
      <c r="J467" s="69" t="s">
        <v>941</v>
      </c>
    </row>
    <row r="468" spans="1:10" ht="36" customHeight="1" thickBot="1" x14ac:dyDescent="0.25">
      <c r="A468" s="69">
        <v>416</v>
      </c>
      <c r="B468" s="69" t="s">
        <v>34</v>
      </c>
      <c r="C468" s="69" t="s">
        <v>976</v>
      </c>
      <c r="D468" s="69" t="s">
        <v>395</v>
      </c>
      <c r="E468" s="108" t="s">
        <v>977</v>
      </c>
      <c r="F468" s="81"/>
      <c r="G468" s="69"/>
      <c r="H468" s="90" t="s">
        <v>789</v>
      </c>
      <c r="I468" s="69"/>
      <c r="J468" s="69" t="s">
        <v>941</v>
      </c>
    </row>
    <row r="469" spans="1:10" ht="36" customHeight="1" thickBot="1" x14ac:dyDescent="0.25">
      <c r="A469" s="69">
        <v>417</v>
      </c>
      <c r="B469" s="69" t="s">
        <v>34</v>
      </c>
      <c r="C469" s="69" t="s">
        <v>978</v>
      </c>
      <c r="D469" s="69" t="s">
        <v>395</v>
      </c>
      <c r="E469" s="108" t="s">
        <v>979</v>
      </c>
      <c r="F469" s="81"/>
      <c r="G469" s="69"/>
      <c r="H469" s="69"/>
      <c r="I469" s="69"/>
      <c r="J469" s="69" t="s">
        <v>941</v>
      </c>
    </row>
    <row r="470" spans="1:10" ht="36" customHeight="1" thickBot="1" x14ac:dyDescent="0.25">
      <c r="A470" s="69">
        <v>418</v>
      </c>
      <c r="B470" s="69" t="s">
        <v>34</v>
      </c>
      <c r="C470" s="69" t="s">
        <v>980</v>
      </c>
      <c r="D470" s="69" t="s">
        <v>395</v>
      </c>
      <c r="E470" s="108" t="s">
        <v>981</v>
      </c>
      <c r="F470" s="81"/>
      <c r="G470" s="69"/>
      <c r="H470" s="90" t="s">
        <v>789</v>
      </c>
      <c r="I470" s="69"/>
      <c r="J470" s="69" t="s">
        <v>941</v>
      </c>
    </row>
    <row r="471" spans="1:10" ht="17.25" customHeight="1" thickBot="1" x14ac:dyDescent="0.25">
      <c r="A471" s="102"/>
      <c r="B471" s="102"/>
      <c r="C471" s="102"/>
      <c r="D471" s="102"/>
      <c r="E471" s="102"/>
      <c r="F471" s="102"/>
      <c r="G471" s="102"/>
      <c r="H471" s="102"/>
      <c r="I471" s="102"/>
      <c r="J471" s="102"/>
    </row>
    <row r="472" spans="1:10" ht="36" customHeight="1" thickBot="1" x14ac:dyDescent="0.25">
      <c r="A472" s="69">
        <v>419</v>
      </c>
      <c r="B472" s="69">
        <v>576</v>
      </c>
      <c r="C472" s="69" t="s">
        <v>864</v>
      </c>
      <c r="D472" s="69" t="s">
        <v>571</v>
      </c>
      <c r="E472" s="108" t="s">
        <v>865</v>
      </c>
      <c r="F472" s="81"/>
      <c r="G472" s="69"/>
      <c r="H472" s="69"/>
      <c r="I472" s="69" t="s">
        <v>982</v>
      </c>
      <c r="J472" s="69" t="s">
        <v>983</v>
      </c>
    </row>
    <row r="473" spans="1:10" ht="36" customHeight="1" thickBot="1" x14ac:dyDescent="0.25">
      <c r="A473" s="69">
        <v>420</v>
      </c>
      <c r="B473" s="69">
        <v>770</v>
      </c>
      <c r="C473" s="69" t="s">
        <v>807</v>
      </c>
      <c r="D473" s="69" t="s">
        <v>571</v>
      </c>
      <c r="E473" s="105" t="s">
        <v>808</v>
      </c>
      <c r="F473" s="81"/>
      <c r="G473" s="69"/>
      <c r="H473" s="69"/>
      <c r="I473" s="69" t="s">
        <v>982</v>
      </c>
      <c r="J473" s="69" t="s">
        <v>984</v>
      </c>
    </row>
    <row r="474" spans="1:10" ht="36" customHeight="1" thickBot="1" x14ac:dyDescent="0.25">
      <c r="A474" s="69">
        <v>421</v>
      </c>
      <c r="B474" s="69">
        <v>835</v>
      </c>
      <c r="C474" s="69" t="s">
        <v>985</v>
      </c>
      <c r="D474" s="69" t="s">
        <v>571</v>
      </c>
      <c r="E474" s="105" t="s">
        <v>986</v>
      </c>
      <c r="F474" s="81"/>
      <c r="G474" s="69"/>
      <c r="H474" s="69"/>
      <c r="I474" s="69" t="s">
        <v>982</v>
      </c>
      <c r="J474" s="69" t="s">
        <v>987</v>
      </c>
    </row>
    <row r="475" spans="1:10" ht="36" customHeight="1" thickBot="1" x14ac:dyDescent="0.25">
      <c r="A475" s="69">
        <v>422</v>
      </c>
      <c r="B475" s="69">
        <v>882</v>
      </c>
      <c r="C475" s="69" t="s">
        <v>988</v>
      </c>
      <c r="D475" s="90" t="s">
        <v>989</v>
      </c>
      <c r="E475" s="105" t="s">
        <v>990</v>
      </c>
      <c r="F475" s="81"/>
      <c r="G475" s="69"/>
      <c r="H475" s="69"/>
      <c r="I475" s="69" t="s">
        <v>982</v>
      </c>
      <c r="J475" s="69"/>
    </row>
    <row r="476" spans="1:10" ht="36" customHeight="1" thickBot="1" x14ac:dyDescent="0.25">
      <c r="A476" s="69">
        <v>423</v>
      </c>
      <c r="B476" s="69">
        <v>884</v>
      </c>
      <c r="C476" s="69" t="s">
        <v>991</v>
      </c>
      <c r="D476" s="90" t="s">
        <v>989</v>
      </c>
      <c r="E476" s="105" t="s">
        <v>992</v>
      </c>
      <c r="F476" s="81"/>
      <c r="G476" s="69"/>
      <c r="H476" s="69"/>
      <c r="I476" s="69" t="s">
        <v>982</v>
      </c>
      <c r="J476" s="69"/>
    </row>
    <row r="477" spans="1:10" ht="36" customHeight="1" thickBot="1" x14ac:dyDescent="0.25">
      <c r="A477" s="69">
        <v>424</v>
      </c>
      <c r="B477" s="69">
        <v>886</v>
      </c>
      <c r="C477" s="69" t="s">
        <v>993</v>
      </c>
      <c r="D477" s="90" t="s">
        <v>989</v>
      </c>
      <c r="E477" s="105" t="str">
        <f>HYPERLINK("mailto:waadn1@gmail.com","waadn1@gmail.com")</f>
        <v>waadn1@gmail.com</v>
      </c>
      <c r="F477" s="81"/>
      <c r="G477" s="69"/>
      <c r="H477" s="69"/>
      <c r="I477" s="69" t="s">
        <v>982</v>
      </c>
      <c r="J477" s="69"/>
    </row>
    <row r="478" spans="1:10" ht="36" customHeight="1" thickBot="1" x14ac:dyDescent="0.25">
      <c r="A478" s="69">
        <v>425</v>
      </c>
      <c r="B478" s="69">
        <v>935</v>
      </c>
      <c r="C478" s="69" t="s">
        <v>994</v>
      </c>
      <c r="D478" s="90" t="s">
        <v>989</v>
      </c>
      <c r="E478" s="105" t="str">
        <f>HYPERLINK("mailto:world._.pink@hotmail.com","world._.pink@hotmail.com")</f>
        <v>world._.pink@hotmail.com</v>
      </c>
      <c r="F478" s="81"/>
      <c r="G478" s="69"/>
      <c r="H478" s="69"/>
      <c r="I478" s="69" t="s">
        <v>982</v>
      </c>
      <c r="J478" s="69"/>
    </row>
    <row r="479" spans="1:10" ht="36" customHeight="1" thickBot="1" x14ac:dyDescent="0.25">
      <c r="A479" s="69">
        <v>426</v>
      </c>
      <c r="B479" s="69">
        <v>1091</v>
      </c>
      <c r="C479" s="69" t="s">
        <v>995</v>
      </c>
      <c r="D479" s="90" t="s">
        <v>989</v>
      </c>
      <c r="E479" s="105" t="str">
        <f>HYPERLINK("mailto:ehs3sse@hotmail.com","ehs3sse@hotmail.com")</f>
        <v>ehs3sse@hotmail.com</v>
      </c>
      <c r="F479" s="81"/>
      <c r="G479" s="69"/>
      <c r="H479" s="69"/>
      <c r="I479" s="69" t="s">
        <v>982</v>
      </c>
      <c r="J479" s="69"/>
    </row>
    <row r="480" spans="1:10" ht="36" customHeight="1" thickBot="1" x14ac:dyDescent="0.25">
      <c r="A480" s="69">
        <v>427</v>
      </c>
      <c r="B480" s="69">
        <v>1413</v>
      </c>
      <c r="C480" s="69" t="s">
        <v>996</v>
      </c>
      <c r="D480" s="69" t="s">
        <v>571</v>
      </c>
      <c r="E480" s="105" t="str">
        <f>HYPERLINK("mailto:hanoo.5039@gmail.com","hanoo.5039@gmail.com")</f>
        <v>hanoo.5039@gmail.com</v>
      </c>
      <c r="F480" s="81"/>
      <c r="G480" s="69"/>
      <c r="H480" s="69"/>
      <c r="I480" s="69" t="s">
        <v>982</v>
      </c>
      <c r="J480" s="89" t="s">
        <v>997</v>
      </c>
    </row>
    <row r="481" spans="1:10" ht="36" customHeight="1" thickBot="1" x14ac:dyDescent="0.35">
      <c r="A481" s="69"/>
      <c r="B481" s="182" t="s">
        <v>998</v>
      </c>
      <c r="C481" s="183"/>
      <c r="D481" s="183"/>
      <c r="E481" s="183"/>
      <c r="F481" s="183"/>
      <c r="G481" s="183"/>
      <c r="H481" s="183"/>
      <c r="I481" s="183"/>
      <c r="J481" s="184"/>
    </row>
    <row r="482" spans="1:10" ht="36" customHeight="1" thickBot="1" x14ac:dyDescent="0.25">
      <c r="A482" s="69">
        <v>428</v>
      </c>
      <c r="B482" s="69" t="s">
        <v>34</v>
      </c>
      <c r="C482" s="69" t="s">
        <v>999</v>
      </c>
      <c r="D482" s="69" t="s">
        <v>1000</v>
      </c>
      <c r="E482" s="105" t="str">
        <f>HYPERLINK("mailto:nanay44@hotmail.com","nanay44@hotmail.com")</f>
        <v>nanay44@hotmail.com</v>
      </c>
      <c r="F482" s="81"/>
      <c r="G482" s="69"/>
      <c r="H482" s="69"/>
      <c r="I482" s="69" t="s">
        <v>1001</v>
      </c>
      <c r="J482" s="69"/>
    </row>
    <row r="483" spans="1:10" ht="36" customHeight="1" thickBot="1" x14ac:dyDescent="0.25">
      <c r="A483" s="69">
        <v>429</v>
      </c>
      <c r="B483" s="69" t="s">
        <v>34</v>
      </c>
      <c r="C483" s="69" t="s">
        <v>1002</v>
      </c>
      <c r="D483" s="69" t="s">
        <v>1000</v>
      </c>
      <c r="E483" s="105" t="s">
        <v>1003</v>
      </c>
      <c r="F483" s="81"/>
      <c r="G483" s="69"/>
      <c r="H483" s="69"/>
      <c r="I483" s="69" t="s">
        <v>1001</v>
      </c>
      <c r="J483" s="69"/>
    </row>
    <row r="484" spans="1:10" ht="36" customHeight="1" thickBot="1" x14ac:dyDescent="0.25">
      <c r="A484" s="69">
        <v>430</v>
      </c>
      <c r="B484" s="69" t="s">
        <v>34</v>
      </c>
      <c r="C484" s="69" t="s">
        <v>1004</v>
      </c>
      <c r="D484" s="69" t="s">
        <v>1000</v>
      </c>
      <c r="E484" s="105" t="s">
        <v>1005</v>
      </c>
      <c r="F484" s="81"/>
      <c r="G484" s="69"/>
      <c r="H484" s="69"/>
      <c r="I484" s="69" t="s">
        <v>1001</v>
      </c>
      <c r="J484" s="69"/>
    </row>
    <row r="485" spans="1:10" ht="36" customHeight="1" thickBot="1" x14ac:dyDescent="0.25">
      <c r="A485" s="69">
        <v>431</v>
      </c>
      <c r="B485" s="69" t="s">
        <v>34</v>
      </c>
      <c r="C485" s="69" t="s">
        <v>1006</v>
      </c>
      <c r="D485" s="69" t="s">
        <v>1000</v>
      </c>
      <c r="E485" s="108" t="s">
        <v>1007</v>
      </c>
      <c r="F485" s="81"/>
      <c r="G485" s="69"/>
      <c r="H485" s="69"/>
      <c r="I485" s="69" t="s">
        <v>1001</v>
      </c>
      <c r="J485" s="69"/>
    </row>
    <row r="486" spans="1:10" ht="36" customHeight="1" thickBot="1" x14ac:dyDescent="0.25">
      <c r="A486" s="69">
        <v>432</v>
      </c>
      <c r="B486" s="69" t="s">
        <v>34</v>
      </c>
      <c r="C486" s="69" t="s">
        <v>1008</v>
      </c>
      <c r="D486" s="69" t="s">
        <v>1000</v>
      </c>
      <c r="E486" s="108" t="s">
        <v>1009</v>
      </c>
      <c r="F486" s="81"/>
      <c r="G486" s="69"/>
      <c r="H486" s="69"/>
      <c r="I486" s="69" t="s">
        <v>1001</v>
      </c>
      <c r="J486" s="69"/>
    </row>
    <row r="487" spans="1:10" ht="36" customHeight="1" thickBot="1" x14ac:dyDescent="0.25">
      <c r="A487" s="69">
        <v>433</v>
      </c>
      <c r="B487" s="69" t="s">
        <v>34</v>
      </c>
      <c r="C487" s="69" t="s">
        <v>1010</v>
      </c>
      <c r="D487" s="69" t="s">
        <v>1000</v>
      </c>
      <c r="E487" s="108" t="s">
        <v>1011</v>
      </c>
      <c r="F487" s="81"/>
      <c r="G487" s="69"/>
      <c r="H487" s="69"/>
      <c r="I487" s="69" t="s">
        <v>1001</v>
      </c>
      <c r="J487" s="69"/>
    </row>
    <row r="488" spans="1:10" ht="36" customHeight="1" thickBot="1" x14ac:dyDescent="0.25">
      <c r="A488" s="69">
        <v>434</v>
      </c>
      <c r="B488" s="69" t="s">
        <v>34</v>
      </c>
      <c r="C488" s="69" t="s">
        <v>1012</v>
      </c>
      <c r="D488" s="69" t="s">
        <v>1000</v>
      </c>
      <c r="E488" s="108" t="s">
        <v>1013</v>
      </c>
      <c r="F488" s="81"/>
      <c r="G488" s="69"/>
      <c r="H488" s="69"/>
      <c r="I488" s="69" t="s">
        <v>1001</v>
      </c>
      <c r="J488" s="69" t="s">
        <v>1014</v>
      </c>
    </row>
    <row r="489" spans="1:10" ht="36" customHeight="1" thickBot="1" x14ac:dyDescent="0.25">
      <c r="A489" s="69">
        <v>435</v>
      </c>
      <c r="B489" s="69" t="s">
        <v>34</v>
      </c>
      <c r="C489" s="69" t="s">
        <v>1015</v>
      </c>
      <c r="D489" s="69" t="s">
        <v>1000</v>
      </c>
      <c r="E489" s="108" t="s">
        <v>1016</v>
      </c>
      <c r="F489" s="81"/>
      <c r="G489" s="69"/>
      <c r="H489" s="69"/>
      <c r="I489" s="69" t="s">
        <v>1001</v>
      </c>
      <c r="J489" s="69"/>
    </row>
    <row r="490" spans="1:10" ht="36" customHeight="1" thickBot="1" x14ac:dyDescent="0.25">
      <c r="A490" s="69">
        <v>436</v>
      </c>
      <c r="B490" s="69" t="s">
        <v>34</v>
      </c>
      <c r="C490" s="69" t="s">
        <v>1017</v>
      </c>
      <c r="D490" s="69" t="s">
        <v>1000</v>
      </c>
      <c r="E490" s="108" t="s">
        <v>1018</v>
      </c>
      <c r="F490" s="81"/>
      <c r="G490" s="69"/>
      <c r="H490" s="69"/>
      <c r="I490" s="69" t="s">
        <v>1001</v>
      </c>
      <c r="J490" s="69"/>
    </row>
    <row r="491" spans="1:10" ht="36" customHeight="1" thickBot="1" x14ac:dyDescent="0.25">
      <c r="A491" s="69">
        <v>437</v>
      </c>
      <c r="B491" s="69" t="s">
        <v>34</v>
      </c>
      <c r="C491" s="69" t="s">
        <v>1019</v>
      </c>
      <c r="D491" s="69" t="s">
        <v>1000</v>
      </c>
      <c r="E491" s="108" t="str">
        <f>HYPERLINK("mailto:saif.m000@hotmail.com","saif.m000@hotmail.com")</f>
        <v>saif.m000@hotmail.com</v>
      </c>
      <c r="F491" s="81"/>
      <c r="G491" s="69"/>
      <c r="H491" s="69"/>
      <c r="I491" s="69" t="s">
        <v>1001</v>
      </c>
      <c r="J491" s="69"/>
    </row>
    <row r="492" spans="1:10" ht="36" customHeight="1" thickBot="1" x14ac:dyDescent="0.25">
      <c r="A492" s="69">
        <v>438</v>
      </c>
      <c r="B492" s="69" t="s">
        <v>34</v>
      </c>
      <c r="C492" s="69" t="s">
        <v>1020</v>
      </c>
      <c r="D492" s="69" t="s">
        <v>1000</v>
      </c>
      <c r="E492" s="108" t="str">
        <f>HYPERLINK("mailto:moon.girl48@hotmail.com","moon.girl48@hotmail.com")</f>
        <v>moon.girl48@hotmail.com</v>
      </c>
      <c r="F492" s="81"/>
      <c r="G492" s="69"/>
      <c r="H492" s="69"/>
      <c r="I492" s="69" t="s">
        <v>1001</v>
      </c>
      <c r="J492" s="69"/>
    </row>
    <row r="493" spans="1:10" ht="36" customHeight="1" thickBot="1" x14ac:dyDescent="0.25">
      <c r="A493" s="69">
        <v>439</v>
      </c>
      <c r="B493" s="69" t="s">
        <v>34</v>
      </c>
      <c r="C493" s="97" t="s">
        <v>1021</v>
      </c>
      <c r="D493" s="69" t="s">
        <v>1000</v>
      </c>
      <c r="E493" s="108" t="s">
        <v>1022</v>
      </c>
      <c r="F493" s="81"/>
      <c r="G493" s="69"/>
      <c r="H493" s="109" t="s">
        <v>1023</v>
      </c>
      <c r="I493" s="69" t="s">
        <v>1001</v>
      </c>
      <c r="J493" s="97" t="s">
        <v>1024</v>
      </c>
    </row>
    <row r="494" spans="1:10" ht="36" customHeight="1" thickBot="1" x14ac:dyDescent="0.25">
      <c r="A494" s="69">
        <v>440</v>
      </c>
      <c r="B494" s="69" t="s">
        <v>34</v>
      </c>
      <c r="C494" s="69" t="s">
        <v>1025</v>
      </c>
      <c r="D494" s="69" t="s">
        <v>1000</v>
      </c>
      <c r="E494" s="108" t="str">
        <f>HYPERLINK("mailto:hayoof53@hotmail.com","hayoof53@hotmail.com")</f>
        <v>hayoof53@hotmail.com</v>
      </c>
      <c r="F494" s="81"/>
      <c r="G494" s="69"/>
      <c r="H494" s="69"/>
      <c r="I494" s="69" t="s">
        <v>1001</v>
      </c>
      <c r="J494" s="69"/>
    </row>
    <row r="495" spans="1:10" ht="36" customHeight="1" thickBot="1" x14ac:dyDescent="0.25">
      <c r="A495" s="69">
        <v>441</v>
      </c>
      <c r="B495" s="69" t="s">
        <v>34</v>
      </c>
      <c r="C495" s="69" t="s">
        <v>1026</v>
      </c>
      <c r="D495" s="69" t="s">
        <v>1000</v>
      </c>
      <c r="E495" s="108" t="s">
        <v>1027</v>
      </c>
      <c r="F495" s="81"/>
      <c r="G495" s="69"/>
      <c r="H495" s="69"/>
      <c r="I495" s="69" t="s">
        <v>1001</v>
      </c>
      <c r="J495" s="69"/>
    </row>
    <row r="496" spans="1:10" ht="36" customHeight="1" thickBot="1" x14ac:dyDescent="0.25">
      <c r="A496" s="69">
        <v>442</v>
      </c>
      <c r="B496" s="69" t="s">
        <v>34</v>
      </c>
      <c r="C496" s="69" t="s">
        <v>1028</v>
      </c>
      <c r="D496" s="69" t="s">
        <v>1000</v>
      </c>
      <c r="E496" s="108" t="s">
        <v>1029</v>
      </c>
      <c r="F496" s="81"/>
      <c r="G496" s="69"/>
      <c r="H496" s="69"/>
      <c r="I496" s="69" t="s">
        <v>1001</v>
      </c>
      <c r="J496" s="69"/>
    </row>
    <row r="497" spans="1:10" ht="36" customHeight="1" thickBot="1" x14ac:dyDescent="0.25">
      <c r="A497" s="69">
        <v>443</v>
      </c>
      <c r="B497" s="69" t="s">
        <v>34</v>
      </c>
      <c r="C497" s="69" t="s">
        <v>1030</v>
      </c>
      <c r="D497" s="69" t="s">
        <v>1000</v>
      </c>
      <c r="E497" s="108" t="s">
        <v>1031</v>
      </c>
      <c r="F497" s="81"/>
      <c r="G497" s="69"/>
      <c r="H497" s="69"/>
      <c r="I497" s="69" t="s">
        <v>1001</v>
      </c>
      <c r="J497" s="69"/>
    </row>
    <row r="498" spans="1:10" ht="36" customHeight="1" thickBot="1" x14ac:dyDescent="0.25">
      <c r="A498" s="69">
        <v>444</v>
      </c>
      <c r="B498" s="69" t="s">
        <v>34</v>
      </c>
      <c r="C498" s="97" t="s">
        <v>1032</v>
      </c>
      <c r="D498" s="69" t="s">
        <v>1000</v>
      </c>
      <c r="E498" s="108" t="s">
        <v>1033</v>
      </c>
      <c r="F498" s="81"/>
      <c r="G498" s="69"/>
      <c r="H498" s="69"/>
      <c r="I498" s="69" t="s">
        <v>1001</v>
      </c>
      <c r="J498" s="97" t="s">
        <v>1024</v>
      </c>
    </row>
    <row r="499" spans="1:10" ht="36" customHeight="1" thickBot="1" x14ac:dyDescent="0.25">
      <c r="A499" s="69">
        <v>445</v>
      </c>
      <c r="B499" s="69" t="s">
        <v>34</v>
      </c>
      <c r="C499" s="69" t="s">
        <v>1034</v>
      </c>
      <c r="D499" s="69" t="s">
        <v>1000</v>
      </c>
      <c r="E499" s="108" t="s">
        <v>1035</v>
      </c>
      <c r="F499" s="81"/>
      <c r="G499" s="69"/>
      <c r="H499" s="69"/>
      <c r="I499" s="69" t="s">
        <v>1001</v>
      </c>
      <c r="J499" s="69"/>
    </row>
    <row r="500" spans="1:10" ht="36" customHeight="1" thickBot="1" x14ac:dyDescent="0.25">
      <c r="A500" s="69">
        <v>446</v>
      </c>
      <c r="B500" s="69" t="s">
        <v>34</v>
      </c>
      <c r="C500" s="69" t="s">
        <v>1036</v>
      </c>
      <c r="D500" s="69" t="s">
        <v>1000</v>
      </c>
      <c r="E500" s="108" t="s">
        <v>1037</v>
      </c>
      <c r="F500" s="81"/>
      <c r="G500" s="69"/>
      <c r="H500" s="69"/>
      <c r="I500" s="69" t="s">
        <v>1001</v>
      </c>
      <c r="J500" s="69"/>
    </row>
    <row r="501" spans="1:10" ht="36" customHeight="1" thickBot="1" x14ac:dyDescent="0.25">
      <c r="A501" s="69">
        <v>447</v>
      </c>
      <c r="B501" s="69" t="s">
        <v>34</v>
      </c>
      <c r="C501" s="69" t="s">
        <v>1038</v>
      </c>
      <c r="D501" s="69" t="s">
        <v>1000</v>
      </c>
      <c r="E501" s="108" t="s">
        <v>1039</v>
      </c>
      <c r="F501" s="81"/>
      <c r="G501" s="69"/>
      <c r="H501" s="69"/>
      <c r="I501" s="69" t="s">
        <v>1001</v>
      </c>
      <c r="J501" s="69" t="s">
        <v>1024</v>
      </c>
    </row>
    <row r="502" spans="1:10" ht="36" customHeight="1" thickBot="1" x14ac:dyDescent="0.25">
      <c r="A502" s="69">
        <v>448</v>
      </c>
      <c r="B502" s="69" t="s">
        <v>34</v>
      </c>
      <c r="C502" s="69" t="s">
        <v>1040</v>
      </c>
      <c r="D502" s="69" t="s">
        <v>1000</v>
      </c>
      <c r="E502" s="108" t="s">
        <v>1041</v>
      </c>
      <c r="F502" s="81"/>
      <c r="G502" s="69"/>
      <c r="H502" s="69"/>
      <c r="I502" s="69" t="s">
        <v>1001</v>
      </c>
      <c r="J502" s="69"/>
    </row>
    <row r="503" spans="1:10" ht="36" customHeight="1" thickBot="1" x14ac:dyDescent="0.25">
      <c r="A503" s="69">
        <v>449</v>
      </c>
      <c r="B503" s="69" t="s">
        <v>34</v>
      </c>
      <c r="C503" s="109" t="s">
        <v>1042</v>
      </c>
      <c r="D503" s="109" t="s">
        <v>1000</v>
      </c>
      <c r="E503" s="110" t="s">
        <v>1043</v>
      </c>
      <c r="F503" s="111"/>
      <c r="G503" s="109"/>
      <c r="H503" s="109"/>
      <c r="I503" s="109" t="s">
        <v>1001</v>
      </c>
      <c r="J503" s="109" t="s">
        <v>1044</v>
      </c>
    </row>
    <row r="504" spans="1:10" ht="36" customHeight="1" thickBot="1" x14ac:dyDescent="0.25">
      <c r="A504" s="69">
        <v>450</v>
      </c>
      <c r="B504" s="69" t="s">
        <v>34</v>
      </c>
      <c r="C504" s="69" t="s">
        <v>1045</v>
      </c>
      <c r="D504" s="69" t="s">
        <v>1000</v>
      </c>
      <c r="E504" s="108" t="s">
        <v>1046</v>
      </c>
      <c r="F504" s="81"/>
      <c r="G504" s="69"/>
      <c r="H504" s="69"/>
      <c r="I504" s="69" t="s">
        <v>1001</v>
      </c>
      <c r="J504" s="69"/>
    </row>
    <row r="505" spans="1:10" ht="36" customHeight="1" thickBot="1" x14ac:dyDescent="0.25">
      <c r="A505" s="69">
        <v>451</v>
      </c>
      <c r="B505" s="69" t="s">
        <v>34</v>
      </c>
      <c r="C505" s="69" t="s">
        <v>1047</v>
      </c>
      <c r="D505" s="69" t="s">
        <v>1000</v>
      </c>
      <c r="E505" s="108" t="s">
        <v>1048</v>
      </c>
      <c r="F505" s="81"/>
      <c r="G505" s="69"/>
      <c r="H505" s="69"/>
      <c r="I505" s="69" t="s">
        <v>1001</v>
      </c>
      <c r="J505" s="69"/>
    </row>
    <row r="506" spans="1:10" ht="36" customHeight="1" thickBot="1" x14ac:dyDescent="0.25">
      <c r="A506" s="69">
        <v>452</v>
      </c>
      <c r="B506" s="69" t="s">
        <v>34</v>
      </c>
      <c r="C506" s="69" t="s">
        <v>1049</v>
      </c>
      <c r="D506" s="69" t="s">
        <v>1000</v>
      </c>
      <c r="E506" s="108" t="s">
        <v>1050</v>
      </c>
      <c r="F506" s="81"/>
      <c r="G506" s="69"/>
      <c r="H506" s="69"/>
      <c r="I506" s="69" t="s">
        <v>1001</v>
      </c>
      <c r="J506" s="69"/>
    </row>
    <row r="507" spans="1:10" ht="36" customHeight="1" thickBot="1" x14ac:dyDescent="0.25">
      <c r="A507" s="69">
        <v>453</v>
      </c>
      <c r="B507" s="69" t="s">
        <v>34</v>
      </c>
      <c r="C507" s="69" t="s">
        <v>1051</v>
      </c>
      <c r="D507" s="69" t="s">
        <v>1000</v>
      </c>
      <c r="E507" s="108" t="s">
        <v>1052</v>
      </c>
      <c r="F507" s="81"/>
      <c r="G507" s="69"/>
      <c r="H507" s="69"/>
      <c r="I507" s="69" t="s">
        <v>1001</v>
      </c>
      <c r="J507" s="69"/>
    </row>
    <row r="508" spans="1:10" ht="36" customHeight="1" thickBot="1" x14ac:dyDescent="0.25">
      <c r="A508" s="69">
        <v>454</v>
      </c>
      <c r="B508" s="69" t="s">
        <v>34</v>
      </c>
      <c r="C508" s="69" t="s">
        <v>1053</v>
      </c>
      <c r="D508" s="69" t="s">
        <v>1000</v>
      </c>
      <c r="E508" s="108" t="s">
        <v>1054</v>
      </c>
      <c r="F508" s="81"/>
      <c r="G508" s="69"/>
      <c r="H508" s="69"/>
      <c r="I508" s="69" t="s">
        <v>1001</v>
      </c>
      <c r="J508" s="69"/>
    </row>
    <row r="509" spans="1:10" ht="36" customHeight="1" thickBot="1" x14ac:dyDescent="0.25">
      <c r="A509" s="69">
        <v>455</v>
      </c>
      <c r="B509" s="69" t="s">
        <v>34</v>
      </c>
      <c r="C509" s="69" t="s">
        <v>1055</v>
      </c>
      <c r="D509" s="69" t="s">
        <v>1000</v>
      </c>
      <c r="E509" s="108" t="s">
        <v>1056</v>
      </c>
      <c r="F509" s="81"/>
      <c r="G509" s="69"/>
      <c r="H509" s="69"/>
      <c r="I509" s="69" t="s">
        <v>1001</v>
      </c>
      <c r="J509" s="69"/>
    </row>
    <row r="510" spans="1:10" ht="36" customHeight="1" thickBot="1" x14ac:dyDescent="0.25">
      <c r="A510" s="69">
        <v>456</v>
      </c>
      <c r="B510" s="69" t="s">
        <v>34</v>
      </c>
      <c r="C510" s="69" t="s">
        <v>1057</v>
      </c>
      <c r="D510" s="69" t="s">
        <v>1000</v>
      </c>
      <c r="E510" s="108" t="s">
        <v>1058</v>
      </c>
      <c r="F510" s="81"/>
      <c r="G510" s="69"/>
      <c r="H510" s="69"/>
      <c r="I510" s="69" t="s">
        <v>1001</v>
      </c>
      <c r="J510" s="69"/>
    </row>
    <row r="511" spans="1:10" ht="36" customHeight="1" thickBot="1" x14ac:dyDescent="0.25">
      <c r="A511" s="69">
        <v>457</v>
      </c>
      <c r="B511" s="69" t="s">
        <v>34</v>
      </c>
      <c r="C511" s="69" t="s">
        <v>1059</v>
      </c>
      <c r="D511" s="69" t="s">
        <v>1000</v>
      </c>
      <c r="E511" s="108" t="s">
        <v>1060</v>
      </c>
      <c r="F511" s="81"/>
      <c r="G511" s="69"/>
      <c r="H511" s="69"/>
      <c r="I511" s="69" t="s">
        <v>1001</v>
      </c>
      <c r="J511" s="69"/>
    </row>
    <row r="512" spans="1:10" ht="36" customHeight="1" thickBot="1" x14ac:dyDescent="0.25">
      <c r="A512" s="69">
        <v>458</v>
      </c>
      <c r="B512" s="69" t="s">
        <v>34</v>
      </c>
      <c r="C512" s="97" t="s">
        <v>1061</v>
      </c>
      <c r="D512" s="69" t="s">
        <v>1000</v>
      </c>
      <c r="E512" s="108" t="s">
        <v>1062</v>
      </c>
      <c r="F512" s="81"/>
      <c r="G512" s="69"/>
      <c r="H512" s="69"/>
      <c r="I512" s="69" t="s">
        <v>1001</v>
      </c>
      <c r="J512" s="97" t="s">
        <v>1063</v>
      </c>
    </row>
    <row r="513" spans="1:10" ht="36" customHeight="1" thickBot="1" x14ac:dyDescent="0.25">
      <c r="A513" s="69">
        <v>459</v>
      </c>
      <c r="B513" s="69" t="s">
        <v>34</v>
      </c>
      <c r="C513" s="69" t="s">
        <v>1064</v>
      </c>
      <c r="D513" s="69" t="s">
        <v>1000</v>
      </c>
      <c r="E513" s="108" t="s">
        <v>1065</v>
      </c>
      <c r="F513" s="81"/>
      <c r="G513" s="69"/>
      <c r="H513" s="69"/>
      <c r="I513" s="69" t="s">
        <v>1001</v>
      </c>
      <c r="J513" s="69"/>
    </row>
    <row r="514" spans="1:10" ht="36" customHeight="1" thickBot="1" x14ac:dyDescent="0.25">
      <c r="A514" s="69">
        <v>460</v>
      </c>
      <c r="B514" s="69" t="s">
        <v>34</v>
      </c>
      <c r="C514" s="69" t="s">
        <v>1066</v>
      </c>
      <c r="D514" s="69" t="s">
        <v>1000</v>
      </c>
      <c r="E514" s="108" t="s">
        <v>1067</v>
      </c>
      <c r="F514" s="81"/>
      <c r="G514" s="69"/>
      <c r="H514" s="69"/>
      <c r="I514" s="69" t="s">
        <v>1001</v>
      </c>
      <c r="J514" s="69"/>
    </row>
    <row r="515" spans="1:10" ht="36" customHeight="1" thickBot="1" x14ac:dyDescent="0.25">
      <c r="A515" s="69">
        <v>461</v>
      </c>
      <c r="B515" s="69" t="s">
        <v>34</v>
      </c>
      <c r="C515" s="69" t="s">
        <v>1068</v>
      </c>
      <c r="D515" s="69" t="s">
        <v>1000</v>
      </c>
      <c r="E515" s="108" t="s">
        <v>1069</v>
      </c>
      <c r="F515" s="81"/>
      <c r="G515" s="69"/>
      <c r="H515" s="69"/>
      <c r="I515" s="69" t="s">
        <v>1001</v>
      </c>
      <c r="J515" s="69"/>
    </row>
    <row r="516" spans="1:10" ht="36" customHeight="1" thickBot="1" x14ac:dyDescent="0.25">
      <c r="A516" s="69">
        <v>462</v>
      </c>
      <c r="B516" s="69" t="s">
        <v>34</v>
      </c>
      <c r="C516" s="69" t="s">
        <v>1070</v>
      </c>
      <c r="D516" s="69" t="s">
        <v>1000</v>
      </c>
      <c r="E516" s="108" t="s">
        <v>1071</v>
      </c>
      <c r="F516" s="81"/>
      <c r="G516" s="69"/>
      <c r="H516" s="69"/>
      <c r="I516" s="69" t="s">
        <v>1001</v>
      </c>
      <c r="J516" s="69"/>
    </row>
    <row r="517" spans="1:10" ht="36" customHeight="1" thickBot="1" x14ac:dyDescent="0.25">
      <c r="A517" s="69">
        <v>463</v>
      </c>
      <c r="B517" s="69" t="s">
        <v>34</v>
      </c>
      <c r="C517" s="69" t="s">
        <v>1072</v>
      </c>
      <c r="D517" s="69" t="s">
        <v>1000</v>
      </c>
      <c r="E517" s="108" t="s">
        <v>1073</v>
      </c>
      <c r="F517" s="81"/>
      <c r="G517" s="69"/>
      <c r="H517" s="69"/>
      <c r="I517" s="69" t="s">
        <v>1001</v>
      </c>
      <c r="J517" s="69"/>
    </row>
    <row r="518" spans="1:10" ht="36" customHeight="1" thickBot="1" x14ac:dyDescent="0.25">
      <c r="A518" s="69">
        <v>464</v>
      </c>
      <c r="B518" s="69" t="s">
        <v>34</v>
      </c>
      <c r="C518" s="69" t="s">
        <v>1074</v>
      </c>
      <c r="D518" s="69" t="s">
        <v>1000</v>
      </c>
      <c r="E518" s="108" t="s">
        <v>1075</v>
      </c>
      <c r="F518" s="81"/>
      <c r="G518" s="69"/>
      <c r="H518" s="69"/>
      <c r="I518" s="69" t="s">
        <v>1001</v>
      </c>
      <c r="J518" s="69"/>
    </row>
    <row r="519" spans="1:10" ht="36" customHeight="1" thickBot="1" x14ac:dyDescent="0.25">
      <c r="A519" s="69">
        <v>465</v>
      </c>
      <c r="B519" s="69" t="s">
        <v>34</v>
      </c>
      <c r="C519" s="69" t="s">
        <v>1076</v>
      </c>
      <c r="D519" s="69" t="s">
        <v>1000</v>
      </c>
      <c r="E519" s="108" t="s">
        <v>1077</v>
      </c>
      <c r="F519" s="81"/>
      <c r="G519" s="69"/>
      <c r="H519" s="69"/>
      <c r="I519" s="69" t="s">
        <v>1001</v>
      </c>
      <c r="J519" s="69"/>
    </row>
    <row r="520" spans="1:10" ht="36" customHeight="1" thickBot="1" x14ac:dyDescent="0.25">
      <c r="A520" s="69">
        <v>466</v>
      </c>
      <c r="B520" s="69" t="s">
        <v>34</v>
      </c>
      <c r="C520" s="69" t="s">
        <v>1078</v>
      </c>
      <c r="D520" s="69" t="s">
        <v>1000</v>
      </c>
      <c r="E520" s="108" t="s">
        <v>1079</v>
      </c>
      <c r="F520" s="81"/>
      <c r="G520" s="69"/>
      <c r="H520" s="69"/>
      <c r="I520" s="69" t="s">
        <v>1001</v>
      </c>
      <c r="J520" s="69"/>
    </row>
    <row r="521" spans="1:10" ht="36" customHeight="1" thickBot="1" x14ac:dyDescent="0.25">
      <c r="A521" s="69">
        <v>467</v>
      </c>
      <c r="B521" s="69" t="s">
        <v>34</v>
      </c>
      <c r="C521" s="69" t="s">
        <v>1080</v>
      </c>
      <c r="D521" s="69" t="s">
        <v>1000</v>
      </c>
      <c r="E521" s="108" t="s">
        <v>1081</v>
      </c>
      <c r="F521" s="81"/>
      <c r="G521" s="69"/>
      <c r="H521" s="69"/>
      <c r="I521" s="69" t="s">
        <v>1001</v>
      </c>
      <c r="J521" s="69"/>
    </row>
    <row r="522" spans="1:10" ht="36" customHeight="1" thickBot="1" x14ac:dyDescent="0.25">
      <c r="A522" s="69">
        <v>468</v>
      </c>
      <c r="B522" s="69" t="s">
        <v>34</v>
      </c>
      <c r="C522" s="69" t="s">
        <v>1082</v>
      </c>
      <c r="D522" s="69" t="s">
        <v>1000</v>
      </c>
      <c r="E522" s="108" t="s">
        <v>1083</v>
      </c>
      <c r="F522" s="81"/>
      <c r="G522" s="69"/>
      <c r="H522" s="69"/>
      <c r="I522" s="69" t="s">
        <v>1001</v>
      </c>
      <c r="J522" s="69"/>
    </row>
    <row r="523" spans="1:10" ht="36" customHeight="1" thickBot="1" x14ac:dyDescent="0.25">
      <c r="A523" s="69">
        <v>469</v>
      </c>
      <c r="B523" s="69" t="s">
        <v>34</v>
      </c>
      <c r="C523" s="69" t="s">
        <v>1084</v>
      </c>
      <c r="D523" s="69" t="s">
        <v>1000</v>
      </c>
      <c r="E523" s="108" t="s">
        <v>1085</v>
      </c>
      <c r="F523" s="81"/>
      <c r="G523" s="69"/>
      <c r="H523" s="69"/>
      <c r="I523" s="69" t="s">
        <v>1001</v>
      </c>
      <c r="J523" s="89" t="s">
        <v>1086</v>
      </c>
    </row>
    <row r="524" spans="1:10" ht="36" customHeight="1" thickBot="1" x14ac:dyDescent="0.25">
      <c r="A524" s="69">
        <v>470</v>
      </c>
      <c r="B524" s="69" t="s">
        <v>34</v>
      </c>
      <c r="C524" s="69" t="s">
        <v>1087</v>
      </c>
      <c r="D524" s="69" t="s">
        <v>1000</v>
      </c>
      <c r="E524" s="108" t="s">
        <v>1088</v>
      </c>
      <c r="F524" s="81"/>
      <c r="G524" s="69"/>
      <c r="H524" s="69"/>
      <c r="I524" s="69" t="s">
        <v>1001</v>
      </c>
      <c r="J524" s="69"/>
    </row>
    <row r="525" spans="1:10" ht="36" customHeight="1" thickBot="1" x14ac:dyDescent="0.25">
      <c r="A525" s="69">
        <v>471</v>
      </c>
      <c r="B525" s="69" t="s">
        <v>34</v>
      </c>
      <c r="C525" s="97" t="s">
        <v>1089</v>
      </c>
      <c r="D525" s="69" t="s">
        <v>1000</v>
      </c>
      <c r="E525" s="108" t="s">
        <v>1090</v>
      </c>
      <c r="F525" s="81"/>
      <c r="G525" s="69"/>
      <c r="H525" s="109" t="s">
        <v>1023</v>
      </c>
      <c r="I525" s="69" t="s">
        <v>1001</v>
      </c>
      <c r="J525" s="97" t="s">
        <v>1091</v>
      </c>
    </row>
    <row r="526" spans="1:10" ht="36" customHeight="1" thickBot="1" x14ac:dyDescent="0.25">
      <c r="A526" s="69">
        <v>472</v>
      </c>
      <c r="B526" s="69" t="s">
        <v>34</v>
      </c>
      <c r="C526" s="69" t="s">
        <v>1092</v>
      </c>
      <c r="D526" s="69" t="s">
        <v>1000</v>
      </c>
      <c r="E526" s="108" t="s">
        <v>1093</v>
      </c>
      <c r="F526" s="81"/>
      <c r="G526" s="69"/>
      <c r="H526" s="69"/>
      <c r="I526" s="69" t="s">
        <v>1001</v>
      </c>
      <c r="J526" s="69"/>
    </row>
    <row r="527" spans="1:10" ht="36" customHeight="1" thickBot="1" x14ac:dyDescent="0.25">
      <c r="A527" s="69">
        <v>473</v>
      </c>
      <c r="B527" s="69" t="s">
        <v>34</v>
      </c>
      <c r="C527" s="69" t="s">
        <v>1094</v>
      </c>
      <c r="D527" s="69" t="s">
        <v>1000</v>
      </c>
      <c r="E527" s="108" t="s">
        <v>1095</v>
      </c>
      <c r="F527" s="81"/>
      <c r="G527" s="69"/>
      <c r="H527" s="69"/>
      <c r="I527" s="69" t="s">
        <v>1001</v>
      </c>
      <c r="J527" s="69"/>
    </row>
    <row r="528" spans="1:10" ht="36" customHeight="1" thickBot="1" x14ac:dyDescent="0.25">
      <c r="A528" s="69">
        <v>474</v>
      </c>
      <c r="B528" s="69" t="s">
        <v>34</v>
      </c>
      <c r="C528" s="97" t="s">
        <v>1096</v>
      </c>
      <c r="D528" s="69" t="s">
        <v>1000</v>
      </c>
      <c r="E528" s="108" t="s">
        <v>1097</v>
      </c>
      <c r="F528" s="81"/>
      <c r="G528" s="69"/>
      <c r="H528" s="109" t="s">
        <v>1023</v>
      </c>
      <c r="I528" s="69" t="s">
        <v>1001</v>
      </c>
      <c r="J528" s="97" t="s">
        <v>1091</v>
      </c>
    </row>
    <row r="529" spans="1:10" ht="36" customHeight="1" thickBot="1" x14ac:dyDescent="0.25">
      <c r="A529" s="69">
        <v>475</v>
      </c>
      <c r="B529" s="69" t="s">
        <v>34</v>
      </c>
      <c r="C529" s="69" t="s">
        <v>1098</v>
      </c>
      <c r="D529" s="69" t="s">
        <v>1000</v>
      </c>
      <c r="E529" s="108" t="s">
        <v>1099</v>
      </c>
      <c r="F529" s="81"/>
      <c r="G529" s="69"/>
      <c r="H529" s="69"/>
      <c r="I529" s="69" t="s">
        <v>1001</v>
      </c>
      <c r="J529" s="69"/>
    </row>
    <row r="530" spans="1:10" ht="36" customHeight="1" thickBot="1" x14ac:dyDescent="0.25">
      <c r="A530" s="69">
        <v>476</v>
      </c>
      <c r="B530" s="69" t="s">
        <v>34</v>
      </c>
      <c r="C530" s="69" t="s">
        <v>1100</v>
      </c>
      <c r="D530" s="69" t="s">
        <v>1000</v>
      </c>
      <c r="E530" s="108" t="s">
        <v>1101</v>
      </c>
      <c r="F530" s="81"/>
      <c r="G530" s="69"/>
      <c r="H530" s="69"/>
      <c r="I530" s="69" t="s">
        <v>1001</v>
      </c>
      <c r="J530" s="69"/>
    </row>
    <row r="531" spans="1:10" ht="36" customHeight="1" thickBot="1" x14ac:dyDescent="0.25">
      <c r="A531" s="69">
        <v>477</v>
      </c>
      <c r="B531" s="69" t="s">
        <v>34</v>
      </c>
      <c r="C531" s="69" t="s">
        <v>1102</v>
      </c>
      <c r="D531" s="69" t="s">
        <v>1000</v>
      </c>
      <c r="E531" s="108" t="s">
        <v>1103</v>
      </c>
      <c r="F531" s="81"/>
      <c r="G531" s="69"/>
      <c r="H531" s="69"/>
      <c r="I531" s="69" t="s">
        <v>1001</v>
      </c>
      <c r="J531" s="69"/>
    </row>
    <row r="532" spans="1:10" ht="36" customHeight="1" thickBot="1" x14ac:dyDescent="0.25">
      <c r="A532" s="69">
        <v>478</v>
      </c>
      <c r="B532" s="69" t="s">
        <v>34</v>
      </c>
      <c r="C532" s="69" t="s">
        <v>1104</v>
      </c>
      <c r="D532" s="69" t="s">
        <v>1000</v>
      </c>
      <c r="E532" s="108" t="s">
        <v>1105</v>
      </c>
      <c r="F532" s="81"/>
      <c r="G532" s="69"/>
      <c r="H532" s="69"/>
      <c r="I532" s="69" t="s">
        <v>1001</v>
      </c>
      <c r="J532" s="69"/>
    </row>
    <row r="533" spans="1:10" ht="36" customHeight="1" thickBot="1" x14ac:dyDescent="0.25">
      <c r="A533" s="69">
        <v>479</v>
      </c>
      <c r="B533" s="69" t="s">
        <v>34</v>
      </c>
      <c r="C533" s="69" t="s">
        <v>1106</v>
      </c>
      <c r="D533" s="69" t="s">
        <v>1000</v>
      </c>
      <c r="E533" s="108" t="s">
        <v>1107</v>
      </c>
      <c r="F533" s="81"/>
      <c r="G533" s="69"/>
      <c r="H533" s="69"/>
      <c r="I533" s="69" t="s">
        <v>1001</v>
      </c>
      <c r="J533" s="69"/>
    </row>
    <row r="534" spans="1:10" ht="36" customHeight="1" thickBot="1" x14ac:dyDescent="0.25">
      <c r="A534" s="69">
        <v>480</v>
      </c>
      <c r="B534" s="69" t="s">
        <v>34</v>
      </c>
      <c r="C534" s="109" t="s">
        <v>1108</v>
      </c>
      <c r="D534" s="109" t="s">
        <v>1000</v>
      </c>
      <c r="E534" s="110" t="s">
        <v>1109</v>
      </c>
      <c r="F534" s="111"/>
      <c r="G534" s="109"/>
      <c r="H534" s="109"/>
      <c r="I534" s="109" t="s">
        <v>1001</v>
      </c>
      <c r="J534" s="109" t="s">
        <v>1110</v>
      </c>
    </row>
    <row r="535" spans="1:10" ht="36" customHeight="1" thickBot="1" x14ac:dyDescent="0.25">
      <c r="A535" s="69">
        <v>481</v>
      </c>
      <c r="B535" s="69" t="s">
        <v>34</v>
      </c>
      <c r="C535" s="69"/>
      <c r="D535" s="69" t="s">
        <v>1000</v>
      </c>
      <c r="E535" s="69"/>
      <c r="F535" s="69"/>
      <c r="G535" s="69"/>
      <c r="H535" s="69"/>
      <c r="I535" s="69" t="s">
        <v>1001</v>
      </c>
      <c r="J535" s="69"/>
    </row>
    <row r="536" spans="1:10" ht="36" customHeight="1" thickBot="1" x14ac:dyDescent="0.25">
      <c r="A536" s="69">
        <v>482</v>
      </c>
      <c r="B536" s="69" t="s">
        <v>34</v>
      </c>
      <c r="C536" s="69" t="s">
        <v>1111</v>
      </c>
      <c r="D536" s="69" t="s">
        <v>1000</v>
      </c>
      <c r="E536" s="108" t="s">
        <v>1112</v>
      </c>
      <c r="F536" s="81"/>
      <c r="G536" s="69"/>
      <c r="H536" s="69"/>
      <c r="I536" s="69" t="s">
        <v>1001</v>
      </c>
      <c r="J536" s="69"/>
    </row>
    <row r="537" spans="1:10" ht="36" customHeight="1" thickBot="1" x14ac:dyDescent="0.25">
      <c r="A537" s="69">
        <v>483</v>
      </c>
      <c r="B537" s="69" t="s">
        <v>34</v>
      </c>
      <c r="C537" s="69" t="s">
        <v>1113</v>
      </c>
      <c r="D537" s="69" t="s">
        <v>1000</v>
      </c>
      <c r="E537" s="108" t="s">
        <v>1114</v>
      </c>
      <c r="F537" s="81"/>
      <c r="G537" s="69"/>
      <c r="H537" s="69"/>
      <c r="I537" s="69" t="s">
        <v>1001</v>
      </c>
      <c r="J537" s="69"/>
    </row>
    <row r="538" spans="1:10" ht="36" customHeight="1" thickBot="1" x14ac:dyDescent="0.25">
      <c r="A538" s="69">
        <v>484</v>
      </c>
      <c r="B538" s="69" t="s">
        <v>34</v>
      </c>
      <c r="C538" s="69" t="s">
        <v>1115</v>
      </c>
      <c r="D538" s="69" t="s">
        <v>1000</v>
      </c>
      <c r="E538" s="108" t="s">
        <v>1116</v>
      </c>
      <c r="F538" s="81"/>
      <c r="G538" s="69"/>
      <c r="H538" s="69"/>
      <c r="I538" s="69" t="s">
        <v>1001</v>
      </c>
      <c r="J538" s="69"/>
    </row>
    <row r="539" spans="1:10" ht="36" customHeight="1" thickBot="1" x14ac:dyDescent="0.25">
      <c r="A539" s="69">
        <v>485</v>
      </c>
      <c r="B539" s="69" t="s">
        <v>34</v>
      </c>
      <c r="C539" s="69" t="s">
        <v>1117</v>
      </c>
      <c r="D539" s="69" t="s">
        <v>1000</v>
      </c>
      <c r="E539" s="108" t="s">
        <v>1118</v>
      </c>
      <c r="F539" s="81"/>
      <c r="G539" s="69"/>
      <c r="H539" s="69"/>
      <c r="I539" s="69" t="s">
        <v>1001</v>
      </c>
      <c r="J539" s="69"/>
    </row>
    <row r="540" spans="1:10" ht="36" customHeight="1" thickBot="1" x14ac:dyDescent="0.25">
      <c r="A540" s="69">
        <v>486</v>
      </c>
      <c r="B540" s="69" t="s">
        <v>34</v>
      </c>
      <c r="C540" s="69" t="s">
        <v>1119</v>
      </c>
      <c r="D540" s="69" t="s">
        <v>1000</v>
      </c>
      <c r="E540" s="108" t="s">
        <v>1120</v>
      </c>
      <c r="F540" s="81"/>
      <c r="G540" s="69"/>
      <c r="H540" s="69"/>
      <c r="I540" s="69" t="s">
        <v>1001</v>
      </c>
      <c r="J540" s="69"/>
    </row>
    <row r="541" spans="1:10" ht="36" customHeight="1" thickBot="1" x14ac:dyDescent="0.25">
      <c r="A541" s="69">
        <v>487</v>
      </c>
      <c r="B541" s="69" t="s">
        <v>34</v>
      </c>
      <c r="C541" s="69" t="s">
        <v>1121</v>
      </c>
      <c r="D541" s="69" t="s">
        <v>1000</v>
      </c>
      <c r="E541" s="108" t="s">
        <v>1122</v>
      </c>
      <c r="F541" s="81"/>
      <c r="G541" s="69"/>
      <c r="H541" s="69"/>
      <c r="I541" s="69" t="s">
        <v>1001</v>
      </c>
      <c r="J541" s="69"/>
    </row>
    <row r="542" spans="1:10" ht="36" customHeight="1" thickBot="1" x14ac:dyDescent="0.25">
      <c r="A542" s="69">
        <v>488</v>
      </c>
      <c r="B542" s="69" t="s">
        <v>34</v>
      </c>
      <c r="C542" s="69" t="s">
        <v>1123</v>
      </c>
      <c r="D542" s="69" t="s">
        <v>1000</v>
      </c>
      <c r="E542" s="108" t="s">
        <v>1124</v>
      </c>
      <c r="F542" s="81"/>
      <c r="G542" s="69"/>
      <c r="H542" s="69"/>
      <c r="I542" s="69" t="s">
        <v>1001</v>
      </c>
      <c r="J542" s="69"/>
    </row>
    <row r="543" spans="1:10" ht="36" customHeight="1" thickBot="1" x14ac:dyDescent="0.25">
      <c r="A543" s="69">
        <v>489</v>
      </c>
      <c r="B543" s="69" t="s">
        <v>34</v>
      </c>
      <c r="C543" s="69" t="s">
        <v>1125</v>
      </c>
      <c r="D543" s="69" t="s">
        <v>1000</v>
      </c>
      <c r="E543" s="108" t="s">
        <v>1126</v>
      </c>
      <c r="F543" s="81"/>
      <c r="G543" s="69"/>
      <c r="H543" s="69"/>
      <c r="I543" s="69" t="s">
        <v>1001</v>
      </c>
      <c r="J543" s="69"/>
    </row>
    <row r="544" spans="1:10" ht="36" customHeight="1" thickBot="1" x14ac:dyDescent="0.25">
      <c r="A544" s="69">
        <v>490</v>
      </c>
      <c r="B544" s="69" t="s">
        <v>34</v>
      </c>
      <c r="C544" s="69" t="s">
        <v>1127</v>
      </c>
      <c r="D544" s="69" t="s">
        <v>1000</v>
      </c>
      <c r="E544" s="108" t="s">
        <v>1128</v>
      </c>
      <c r="F544" s="81"/>
      <c r="G544" s="69"/>
      <c r="H544" s="69"/>
      <c r="I544" s="69" t="s">
        <v>1001</v>
      </c>
      <c r="J544" s="69"/>
    </row>
    <row r="545" spans="1:10" ht="36" customHeight="1" thickBot="1" x14ac:dyDescent="0.25">
      <c r="A545" s="69">
        <v>491</v>
      </c>
      <c r="B545" s="69" t="s">
        <v>34</v>
      </c>
      <c r="C545" s="69" t="s">
        <v>1129</v>
      </c>
      <c r="D545" s="69" t="s">
        <v>1000</v>
      </c>
      <c r="E545" s="108" t="s">
        <v>1130</v>
      </c>
      <c r="F545" s="81"/>
      <c r="G545" s="69"/>
      <c r="H545" s="69"/>
      <c r="I545" s="69" t="s">
        <v>1001</v>
      </c>
      <c r="J545" s="69"/>
    </row>
    <row r="546" spans="1:10" ht="36" customHeight="1" thickBot="1" x14ac:dyDescent="0.25">
      <c r="A546" s="69">
        <v>492</v>
      </c>
      <c r="B546" s="69" t="s">
        <v>34</v>
      </c>
      <c r="C546" s="69" t="s">
        <v>1131</v>
      </c>
      <c r="D546" s="69" t="s">
        <v>1000</v>
      </c>
      <c r="E546" s="108" t="s">
        <v>1132</v>
      </c>
      <c r="F546" s="81"/>
      <c r="G546" s="69"/>
      <c r="H546" s="69"/>
      <c r="I546" s="69" t="s">
        <v>1001</v>
      </c>
      <c r="J546" s="69"/>
    </row>
    <row r="547" spans="1:10" ht="36" customHeight="1" thickBot="1" x14ac:dyDescent="0.25">
      <c r="A547" s="69">
        <v>493</v>
      </c>
      <c r="B547" s="69" t="s">
        <v>34</v>
      </c>
      <c r="C547" s="69" t="s">
        <v>1133</v>
      </c>
      <c r="D547" s="69" t="s">
        <v>1000</v>
      </c>
      <c r="E547" s="108" t="s">
        <v>1134</v>
      </c>
      <c r="F547" s="81"/>
      <c r="G547" s="69"/>
      <c r="H547" s="69"/>
      <c r="I547" s="69" t="s">
        <v>1001</v>
      </c>
      <c r="J547" s="69"/>
    </row>
    <row r="548" spans="1:10" ht="36" customHeight="1" thickBot="1" x14ac:dyDescent="0.25">
      <c r="A548" s="69">
        <v>494</v>
      </c>
      <c r="B548" s="69" t="s">
        <v>34</v>
      </c>
      <c r="C548" s="69" t="s">
        <v>1135</v>
      </c>
      <c r="D548" s="69" t="s">
        <v>1000</v>
      </c>
      <c r="E548" s="108" t="s">
        <v>1136</v>
      </c>
      <c r="F548" s="81"/>
      <c r="G548" s="69"/>
      <c r="H548" s="69"/>
      <c r="I548" s="69" t="s">
        <v>1001</v>
      </c>
      <c r="J548" s="69"/>
    </row>
    <row r="549" spans="1:10" ht="36" customHeight="1" thickBot="1" x14ac:dyDescent="0.25">
      <c r="A549" s="69">
        <v>495</v>
      </c>
      <c r="B549" s="69" t="s">
        <v>34</v>
      </c>
      <c r="C549" s="97" t="s">
        <v>1137</v>
      </c>
      <c r="D549" s="69" t="s">
        <v>1000</v>
      </c>
      <c r="E549" s="108" t="s">
        <v>1138</v>
      </c>
      <c r="F549" s="81"/>
      <c r="G549" s="69"/>
      <c r="H549" s="69"/>
      <c r="I549" s="69" t="s">
        <v>1001</v>
      </c>
      <c r="J549" s="97" t="s">
        <v>1139</v>
      </c>
    </row>
    <row r="550" spans="1:10" ht="36" customHeight="1" thickBot="1" x14ac:dyDescent="0.25">
      <c r="A550" s="69">
        <v>496</v>
      </c>
      <c r="B550" s="69" t="s">
        <v>34</v>
      </c>
      <c r="C550" s="69" t="s">
        <v>1140</v>
      </c>
      <c r="D550" s="69" t="s">
        <v>1000</v>
      </c>
      <c r="E550" s="108" t="s">
        <v>1141</v>
      </c>
      <c r="F550" s="81"/>
      <c r="G550" s="69"/>
      <c r="H550" s="69"/>
      <c r="I550" s="69" t="s">
        <v>1001</v>
      </c>
      <c r="J550" s="69"/>
    </row>
    <row r="551" spans="1:10" ht="36" customHeight="1" thickBot="1" x14ac:dyDescent="0.25">
      <c r="A551" s="69">
        <v>497</v>
      </c>
      <c r="B551" s="69" t="s">
        <v>34</v>
      </c>
      <c r="C551" s="69" t="s">
        <v>1142</v>
      </c>
      <c r="D551" s="69" t="s">
        <v>1000</v>
      </c>
      <c r="E551" s="108" t="s">
        <v>1143</v>
      </c>
      <c r="F551" s="81"/>
      <c r="G551" s="69"/>
      <c r="H551" s="69"/>
      <c r="I551" s="69" t="s">
        <v>1001</v>
      </c>
      <c r="J551" s="69"/>
    </row>
    <row r="552" spans="1:10" ht="36" customHeight="1" thickBot="1" x14ac:dyDescent="0.25">
      <c r="A552" s="69">
        <v>498</v>
      </c>
      <c r="B552" s="69" t="s">
        <v>34</v>
      </c>
      <c r="C552" s="69" t="s">
        <v>1144</v>
      </c>
      <c r="D552" s="69" t="s">
        <v>1000</v>
      </c>
      <c r="E552" s="108" t="s">
        <v>1145</v>
      </c>
      <c r="F552" s="81"/>
      <c r="G552" s="69"/>
      <c r="H552" s="69"/>
      <c r="I552" s="69" t="s">
        <v>1001</v>
      </c>
      <c r="J552" s="69"/>
    </row>
    <row r="553" spans="1:10" ht="36" customHeight="1" thickBot="1" x14ac:dyDescent="0.25">
      <c r="A553" s="69">
        <v>499</v>
      </c>
      <c r="B553" s="69" t="s">
        <v>34</v>
      </c>
      <c r="C553" s="69" t="s">
        <v>1146</v>
      </c>
      <c r="D553" s="69" t="s">
        <v>1000</v>
      </c>
      <c r="E553" s="108" t="s">
        <v>1147</v>
      </c>
      <c r="F553" s="81"/>
      <c r="G553" s="69"/>
      <c r="H553" s="69"/>
      <c r="I553" s="69" t="s">
        <v>1001</v>
      </c>
      <c r="J553" s="69"/>
    </row>
    <row r="554" spans="1:10" ht="36" customHeight="1" thickBot="1" x14ac:dyDescent="0.25">
      <c r="A554" s="69">
        <v>500</v>
      </c>
      <c r="B554" s="69" t="s">
        <v>34</v>
      </c>
      <c r="C554" s="69" t="s">
        <v>1148</v>
      </c>
      <c r="D554" s="69" t="s">
        <v>1000</v>
      </c>
      <c r="E554" s="108" t="s">
        <v>1149</v>
      </c>
      <c r="F554" s="81"/>
      <c r="G554" s="69"/>
      <c r="H554" s="69"/>
      <c r="I554" s="69" t="s">
        <v>1001</v>
      </c>
      <c r="J554" s="69"/>
    </row>
    <row r="555" spans="1:10" ht="36" customHeight="1" thickBot="1" x14ac:dyDescent="0.25">
      <c r="A555" s="69">
        <v>501</v>
      </c>
      <c r="B555" s="69" t="s">
        <v>34</v>
      </c>
      <c r="C555" s="69" t="s">
        <v>1150</v>
      </c>
      <c r="D555" s="69" t="s">
        <v>1000</v>
      </c>
      <c r="E555" s="108" t="s">
        <v>1151</v>
      </c>
      <c r="F555" s="81"/>
      <c r="G555" s="69"/>
      <c r="H555" s="69"/>
      <c r="I555" s="69" t="s">
        <v>1001</v>
      </c>
      <c r="J555" s="69"/>
    </row>
    <row r="556" spans="1:10" ht="36" customHeight="1" thickBot="1" x14ac:dyDescent="0.25">
      <c r="A556" s="69">
        <v>502</v>
      </c>
      <c r="B556" s="69" t="s">
        <v>34</v>
      </c>
      <c r="C556" s="109" t="s">
        <v>1152</v>
      </c>
      <c r="D556" s="109" t="s">
        <v>1000</v>
      </c>
      <c r="E556" s="110" t="s">
        <v>1153</v>
      </c>
      <c r="F556" s="111"/>
      <c r="G556" s="109"/>
      <c r="H556" s="109"/>
      <c r="I556" s="109" t="s">
        <v>1001</v>
      </c>
      <c r="J556" s="109" t="s">
        <v>1044</v>
      </c>
    </row>
    <row r="557" spans="1:10" ht="36" customHeight="1" thickBot="1" x14ac:dyDescent="0.25">
      <c r="A557" s="69">
        <v>503</v>
      </c>
      <c r="B557" s="69" t="s">
        <v>34</v>
      </c>
      <c r="C557" s="69" t="s">
        <v>1154</v>
      </c>
      <c r="D557" s="69" t="s">
        <v>1000</v>
      </c>
      <c r="E557" s="108" t="s">
        <v>1155</v>
      </c>
      <c r="F557" s="81"/>
      <c r="G557" s="69"/>
      <c r="H557" s="69"/>
      <c r="I557" s="69" t="s">
        <v>1001</v>
      </c>
      <c r="J557" s="69"/>
    </row>
    <row r="558" spans="1:10" ht="36" customHeight="1" thickBot="1" x14ac:dyDescent="0.25">
      <c r="A558" s="69">
        <v>504</v>
      </c>
      <c r="B558" s="69" t="s">
        <v>34</v>
      </c>
      <c r="C558" s="69" t="s">
        <v>1156</v>
      </c>
      <c r="D558" s="69" t="s">
        <v>1000</v>
      </c>
      <c r="E558" s="108" t="s">
        <v>1157</v>
      </c>
      <c r="F558" s="81"/>
      <c r="G558" s="69"/>
      <c r="H558" s="69"/>
      <c r="I558" s="69" t="s">
        <v>1001</v>
      </c>
      <c r="J558" s="69"/>
    </row>
    <row r="559" spans="1:10" ht="36" customHeight="1" thickBot="1" x14ac:dyDescent="0.25">
      <c r="A559" s="69">
        <v>505</v>
      </c>
      <c r="B559" s="69" t="s">
        <v>34</v>
      </c>
      <c r="C559" s="97" t="s">
        <v>1158</v>
      </c>
      <c r="D559" s="69" t="s">
        <v>1000</v>
      </c>
      <c r="E559" s="108" t="s">
        <v>1159</v>
      </c>
      <c r="F559" s="81"/>
      <c r="G559" s="69"/>
      <c r="H559" s="69"/>
      <c r="I559" s="69" t="s">
        <v>1001</v>
      </c>
      <c r="J559" s="97" t="s">
        <v>1139</v>
      </c>
    </row>
    <row r="560" spans="1:10" ht="36" customHeight="1" thickBot="1" x14ac:dyDescent="0.25">
      <c r="A560" s="69">
        <v>506</v>
      </c>
      <c r="B560" s="69" t="s">
        <v>34</v>
      </c>
      <c r="C560" s="69" t="s">
        <v>1160</v>
      </c>
      <c r="D560" s="69" t="s">
        <v>1000</v>
      </c>
      <c r="E560" s="108" t="s">
        <v>1161</v>
      </c>
      <c r="F560" s="81"/>
      <c r="G560" s="69"/>
      <c r="H560" s="69"/>
      <c r="I560" s="69" t="s">
        <v>1001</v>
      </c>
      <c r="J560" s="69"/>
    </row>
    <row r="561" spans="1:10" ht="36" customHeight="1" thickBot="1" x14ac:dyDescent="0.25">
      <c r="A561" s="69">
        <v>507</v>
      </c>
      <c r="B561" s="69" t="s">
        <v>34</v>
      </c>
      <c r="C561" s="97" t="s">
        <v>1162</v>
      </c>
      <c r="D561" s="69" t="s">
        <v>1000</v>
      </c>
      <c r="E561" s="108" t="s">
        <v>1163</v>
      </c>
      <c r="F561" s="81"/>
      <c r="G561" s="69"/>
      <c r="H561" s="69"/>
      <c r="I561" s="69" t="s">
        <v>1001</v>
      </c>
      <c r="J561" s="97" t="s">
        <v>1139</v>
      </c>
    </row>
    <row r="562" spans="1:10" ht="36" customHeight="1" thickBot="1" x14ac:dyDescent="0.25">
      <c r="A562" s="69">
        <v>508</v>
      </c>
      <c r="B562" s="69" t="s">
        <v>34</v>
      </c>
      <c r="C562" s="69" t="s">
        <v>1164</v>
      </c>
      <c r="D562" s="69" t="s">
        <v>1000</v>
      </c>
      <c r="E562" s="108" t="s">
        <v>1165</v>
      </c>
      <c r="F562" s="81"/>
      <c r="G562" s="69"/>
      <c r="H562" s="69"/>
      <c r="I562" s="69" t="s">
        <v>1001</v>
      </c>
      <c r="J562" s="69"/>
    </row>
    <row r="563" spans="1:10" ht="36" customHeight="1" thickBot="1" x14ac:dyDescent="0.25">
      <c r="A563" s="69">
        <v>509</v>
      </c>
      <c r="B563" s="69" t="s">
        <v>34</v>
      </c>
      <c r="C563" s="69" t="s">
        <v>1166</v>
      </c>
      <c r="D563" s="69" t="s">
        <v>1000</v>
      </c>
      <c r="E563" s="108" t="s">
        <v>1167</v>
      </c>
      <c r="F563" s="81"/>
      <c r="G563" s="69"/>
      <c r="H563" s="69"/>
      <c r="I563" s="69" t="s">
        <v>1001</v>
      </c>
      <c r="J563" s="69"/>
    </row>
    <row r="564" spans="1:10" ht="36" customHeight="1" thickBot="1" x14ac:dyDescent="0.25">
      <c r="A564" s="69">
        <v>510</v>
      </c>
      <c r="B564" s="69" t="s">
        <v>34</v>
      </c>
      <c r="C564" s="69" t="s">
        <v>1168</v>
      </c>
      <c r="D564" s="69" t="s">
        <v>1000</v>
      </c>
      <c r="E564" s="108" t="s">
        <v>1169</v>
      </c>
      <c r="F564" s="81"/>
      <c r="G564" s="69"/>
      <c r="H564" s="69"/>
      <c r="I564" s="69" t="s">
        <v>1001</v>
      </c>
      <c r="J564" s="69"/>
    </row>
    <row r="565" spans="1:10" ht="36" customHeight="1" thickBot="1" x14ac:dyDescent="0.25">
      <c r="A565" s="69">
        <v>511</v>
      </c>
      <c r="B565" s="69" t="s">
        <v>34</v>
      </c>
      <c r="C565" s="69" t="s">
        <v>1170</v>
      </c>
      <c r="D565" s="69" t="s">
        <v>1000</v>
      </c>
      <c r="E565" s="108" t="s">
        <v>1171</v>
      </c>
      <c r="F565" s="81"/>
      <c r="G565" s="69"/>
      <c r="H565" s="69"/>
      <c r="I565" s="69" t="s">
        <v>1001</v>
      </c>
      <c r="J565" s="69"/>
    </row>
    <row r="566" spans="1:10" ht="36" customHeight="1" thickBot="1" x14ac:dyDescent="0.25">
      <c r="A566" s="69">
        <v>512</v>
      </c>
      <c r="B566" s="69" t="s">
        <v>34</v>
      </c>
      <c r="C566" s="97" t="s">
        <v>1172</v>
      </c>
      <c r="D566" s="69" t="s">
        <v>1000</v>
      </c>
      <c r="E566" s="108" t="s">
        <v>1173</v>
      </c>
      <c r="F566" s="81"/>
      <c r="G566" s="69"/>
      <c r="H566" s="69"/>
      <c r="I566" s="69" t="s">
        <v>1001</v>
      </c>
      <c r="J566" s="97" t="s">
        <v>1139</v>
      </c>
    </row>
    <row r="567" spans="1:10" ht="36" customHeight="1" thickBot="1" x14ac:dyDescent="0.25">
      <c r="A567" s="69">
        <v>513</v>
      </c>
      <c r="B567" s="69" t="s">
        <v>34</v>
      </c>
      <c r="C567" s="69" t="s">
        <v>1174</v>
      </c>
      <c r="D567" s="69" t="s">
        <v>1000</v>
      </c>
      <c r="E567" s="108" t="s">
        <v>1175</v>
      </c>
      <c r="F567" s="81"/>
      <c r="G567" s="69"/>
      <c r="H567" s="69"/>
      <c r="I567" s="69" t="s">
        <v>1001</v>
      </c>
      <c r="J567" s="69"/>
    </row>
    <row r="568" spans="1:10" ht="36" customHeight="1" thickBot="1" x14ac:dyDescent="0.25">
      <c r="A568" s="69">
        <v>514</v>
      </c>
      <c r="B568" s="69" t="s">
        <v>34</v>
      </c>
      <c r="C568" s="69" t="s">
        <v>1176</v>
      </c>
      <c r="D568" s="69" t="s">
        <v>1000</v>
      </c>
      <c r="E568" s="108" t="s">
        <v>1177</v>
      </c>
      <c r="F568" s="81"/>
      <c r="G568" s="69"/>
      <c r="H568" s="69"/>
      <c r="I568" s="69" t="s">
        <v>1001</v>
      </c>
      <c r="J568" s="69"/>
    </row>
    <row r="569" spans="1:10" ht="36" customHeight="1" thickBot="1" x14ac:dyDescent="0.25">
      <c r="A569" s="69">
        <v>515</v>
      </c>
      <c r="B569" s="69" t="s">
        <v>34</v>
      </c>
      <c r="C569" s="69" t="s">
        <v>1178</v>
      </c>
      <c r="D569" s="69" t="s">
        <v>1000</v>
      </c>
      <c r="E569" s="108" t="s">
        <v>1179</v>
      </c>
      <c r="F569" s="81"/>
      <c r="G569" s="69"/>
      <c r="H569" s="69"/>
      <c r="I569" s="69" t="s">
        <v>1001</v>
      </c>
      <c r="J569" s="69"/>
    </row>
    <row r="570" spans="1:10" ht="36" customHeight="1" thickBot="1" x14ac:dyDescent="0.25">
      <c r="A570" s="69">
        <v>516</v>
      </c>
      <c r="B570" s="69" t="s">
        <v>34</v>
      </c>
      <c r="C570" s="69" t="s">
        <v>1180</v>
      </c>
      <c r="D570" s="69" t="s">
        <v>1000</v>
      </c>
      <c r="E570" s="108" t="s">
        <v>1181</v>
      </c>
      <c r="F570" s="81"/>
      <c r="G570" s="69"/>
      <c r="H570" s="69"/>
      <c r="I570" s="69" t="s">
        <v>1001</v>
      </c>
      <c r="J570" s="69"/>
    </row>
    <row r="571" spans="1:10" ht="36" customHeight="1" thickBot="1" x14ac:dyDescent="0.25">
      <c r="A571" s="69">
        <v>517</v>
      </c>
      <c r="B571" s="69" t="s">
        <v>34</v>
      </c>
      <c r="C571" s="69" t="s">
        <v>1182</v>
      </c>
      <c r="D571" s="69" t="s">
        <v>1000</v>
      </c>
      <c r="E571" s="108" t="s">
        <v>1183</v>
      </c>
      <c r="F571" s="81"/>
      <c r="G571" s="69"/>
      <c r="H571" s="69"/>
      <c r="I571" s="69" t="s">
        <v>1001</v>
      </c>
      <c r="J571" s="69"/>
    </row>
    <row r="572" spans="1:10" ht="36" customHeight="1" thickBot="1" x14ac:dyDescent="0.25">
      <c r="A572" s="69">
        <v>518</v>
      </c>
      <c r="B572" s="69" t="s">
        <v>34</v>
      </c>
      <c r="C572" s="97" t="s">
        <v>1184</v>
      </c>
      <c r="D572" s="69" t="s">
        <v>1000</v>
      </c>
      <c r="E572" s="108" t="s">
        <v>1185</v>
      </c>
      <c r="F572" s="81"/>
      <c r="G572" s="69"/>
      <c r="H572" s="69"/>
      <c r="I572" s="69" t="s">
        <v>1001</v>
      </c>
      <c r="J572" s="97" t="s">
        <v>1139</v>
      </c>
    </row>
    <row r="573" spans="1:10" ht="36" customHeight="1" thickBot="1" x14ac:dyDescent="0.25">
      <c r="A573" s="69">
        <v>519</v>
      </c>
      <c r="B573" s="69" t="s">
        <v>34</v>
      </c>
      <c r="C573" s="69" t="s">
        <v>1186</v>
      </c>
      <c r="D573" s="69" t="s">
        <v>1000</v>
      </c>
      <c r="E573" s="108" t="s">
        <v>1187</v>
      </c>
      <c r="F573" s="81"/>
      <c r="G573" s="69"/>
      <c r="H573" s="69"/>
      <c r="I573" s="69" t="s">
        <v>1001</v>
      </c>
      <c r="J573" s="69"/>
    </row>
    <row r="574" spans="1:10" ht="36" customHeight="1" thickBot="1" x14ac:dyDescent="0.25">
      <c r="A574" s="69">
        <v>520</v>
      </c>
      <c r="B574" s="69" t="s">
        <v>34</v>
      </c>
      <c r="C574" s="69" t="s">
        <v>1188</v>
      </c>
      <c r="D574" s="69" t="s">
        <v>1000</v>
      </c>
      <c r="E574" s="108" t="s">
        <v>1189</v>
      </c>
      <c r="F574" s="81"/>
      <c r="G574" s="69"/>
      <c r="H574" s="69"/>
      <c r="I574" s="69" t="s">
        <v>1001</v>
      </c>
      <c r="J574" s="69"/>
    </row>
    <row r="575" spans="1:10" ht="36" customHeight="1" thickBot="1" x14ac:dyDescent="0.25">
      <c r="A575" s="69">
        <v>521</v>
      </c>
      <c r="B575" s="69" t="s">
        <v>34</v>
      </c>
      <c r="C575" s="69" t="s">
        <v>1190</v>
      </c>
      <c r="D575" s="69" t="s">
        <v>1000</v>
      </c>
      <c r="E575" s="108" t="s">
        <v>1191</v>
      </c>
      <c r="F575" s="81"/>
      <c r="G575" s="69"/>
      <c r="H575" s="69"/>
      <c r="I575" s="69" t="s">
        <v>1001</v>
      </c>
      <c r="J575" s="69"/>
    </row>
    <row r="576" spans="1:10" ht="36" customHeight="1" thickBot="1" x14ac:dyDescent="0.25">
      <c r="A576" s="69">
        <v>522</v>
      </c>
      <c r="B576" s="69" t="s">
        <v>34</v>
      </c>
      <c r="C576" s="97" t="s">
        <v>1192</v>
      </c>
      <c r="D576" s="69" t="s">
        <v>1000</v>
      </c>
      <c r="E576" s="108" t="str">
        <f>HYPERLINK("mailto:a7mad-666@hotmail.com","a7mad-666@hotmail.com")</f>
        <v>a7mad-666@hotmail.com</v>
      </c>
      <c r="F576" s="81"/>
      <c r="G576" s="69"/>
      <c r="H576" s="69"/>
      <c r="I576" s="69" t="s">
        <v>1001</v>
      </c>
      <c r="J576" s="97" t="s">
        <v>1139</v>
      </c>
    </row>
    <row r="577" spans="1:10" ht="36" customHeight="1" thickBot="1" x14ac:dyDescent="0.25">
      <c r="A577" s="69">
        <v>523</v>
      </c>
      <c r="B577" s="69" t="s">
        <v>34</v>
      </c>
      <c r="C577" s="69" t="s">
        <v>1193</v>
      </c>
      <c r="D577" s="69" t="s">
        <v>1000</v>
      </c>
      <c r="E577" s="108" t="s">
        <v>1194</v>
      </c>
      <c r="F577" s="81"/>
      <c r="G577" s="69"/>
      <c r="H577" s="69"/>
      <c r="I577" s="69" t="s">
        <v>1001</v>
      </c>
      <c r="J577" s="69"/>
    </row>
    <row r="578" spans="1:10" ht="36" customHeight="1" thickBot="1" x14ac:dyDescent="0.25">
      <c r="A578" s="69">
        <v>524</v>
      </c>
      <c r="B578" s="69" t="s">
        <v>34</v>
      </c>
      <c r="C578" s="69" t="s">
        <v>1195</v>
      </c>
      <c r="D578" s="69" t="s">
        <v>1000</v>
      </c>
      <c r="E578" s="108" t="s">
        <v>1196</v>
      </c>
      <c r="F578" s="81"/>
      <c r="G578" s="69"/>
      <c r="H578" s="69"/>
      <c r="I578" s="69" t="s">
        <v>1001</v>
      </c>
      <c r="J578" s="69"/>
    </row>
    <row r="579" spans="1:10" ht="36" customHeight="1" thickBot="1" x14ac:dyDescent="0.25">
      <c r="A579" s="69">
        <v>525</v>
      </c>
      <c r="B579" s="69" t="s">
        <v>34</v>
      </c>
      <c r="C579" s="69" t="s">
        <v>1197</v>
      </c>
      <c r="D579" s="69" t="s">
        <v>1000</v>
      </c>
      <c r="E579" s="108" t="s">
        <v>1198</v>
      </c>
      <c r="F579" s="81"/>
      <c r="G579" s="69"/>
      <c r="H579" s="69"/>
      <c r="I579" s="69" t="s">
        <v>1001</v>
      </c>
      <c r="J579" s="69"/>
    </row>
    <row r="580" spans="1:10" ht="36" customHeight="1" thickBot="1" x14ac:dyDescent="0.25">
      <c r="A580" s="69">
        <v>526</v>
      </c>
      <c r="B580" s="69" t="s">
        <v>34</v>
      </c>
      <c r="C580" s="69" t="s">
        <v>1199</v>
      </c>
      <c r="D580" s="69" t="s">
        <v>1000</v>
      </c>
      <c r="E580" s="108" t="s">
        <v>1200</v>
      </c>
      <c r="F580" s="81"/>
      <c r="G580" s="69"/>
      <c r="H580" s="69"/>
      <c r="I580" s="69" t="s">
        <v>1001</v>
      </c>
      <c r="J580" s="69"/>
    </row>
    <row r="581" spans="1:10" ht="36" customHeight="1" thickBot="1" x14ac:dyDescent="0.25">
      <c r="A581" s="69">
        <v>527</v>
      </c>
      <c r="B581" s="69" t="s">
        <v>34</v>
      </c>
      <c r="C581" s="69" t="s">
        <v>1201</v>
      </c>
      <c r="D581" s="69" t="s">
        <v>1000</v>
      </c>
      <c r="E581" s="108" t="s">
        <v>1202</v>
      </c>
      <c r="F581" s="81"/>
      <c r="G581" s="69"/>
      <c r="H581" s="69"/>
      <c r="I581" s="69" t="s">
        <v>1001</v>
      </c>
      <c r="J581" s="69"/>
    </row>
    <row r="582" spans="1:10" ht="36" customHeight="1" thickBot="1" x14ac:dyDescent="0.25">
      <c r="A582" s="69">
        <v>528</v>
      </c>
      <c r="B582" s="69" t="s">
        <v>34</v>
      </c>
      <c r="C582" s="69" t="s">
        <v>1203</v>
      </c>
      <c r="D582" s="69" t="s">
        <v>1000</v>
      </c>
      <c r="E582" s="108" t="s">
        <v>1204</v>
      </c>
      <c r="F582" s="81"/>
      <c r="G582" s="69"/>
      <c r="H582" s="69"/>
      <c r="I582" s="69" t="s">
        <v>1001</v>
      </c>
      <c r="J582" s="69"/>
    </row>
    <row r="583" spans="1:10" ht="17.25" customHeight="1" thickBot="1" x14ac:dyDescent="0.25">
      <c r="A583" s="102"/>
      <c r="B583" s="102"/>
      <c r="C583" s="102"/>
      <c r="D583" s="102"/>
      <c r="E583" s="102"/>
      <c r="F583" s="102"/>
      <c r="G583" s="102"/>
      <c r="H583" s="102"/>
      <c r="I583" s="102"/>
      <c r="J583" s="102"/>
    </row>
    <row r="584" spans="1:10" ht="36" customHeight="1" thickBot="1" x14ac:dyDescent="0.25">
      <c r="A584" s="69">
        <v>529</v>
      </c>
      <c r="B584" s="69" t="s">
        <v>34</v>
      </c>
      <c r="C584" s="69" t="s">
        <v>1205</v>
      </c>
      <c r="D584" s="69" t="s">
        <v>317</v>
      </c>
      <c r="E584" s="108" t="s">
        <v>1206</v>
      </c>
      <c r="F584" s="81"/>
      <c r="G584" s="69"/>
      <c r="H584" s="69" t="s">
        <v>1207</v>
      </c>
      <c r="I584" s="69" t="s">
        <v>1208</v>
      </c>
      <c r="J584" s="69"/>
    </row>
    <row r="585" spans="1:10" ht="36" customHeight="1" thickBot="1" x14ac:dyDescent="0.25">
      <c r="A585" s="69">
        <v>530</v>
      </c>
      <c r="B585" s="69" t="s">
        <v>34</v>
      </c>
      <c r="C585" s="69" t="s">
        <v>1209</v>
      </c>
      <c r="D585" s="69" t="s">
        <v>112</v>
      </c>
      <c r="E585" s="105" t="s">
        <v>1210</v>
      </c>
      <c r="F585" s="81"/>
      <c r="G585" s="69"/>
      <c r="H585" s="89" t="s">
        <v>1211</v>
      </c>
      <c r="I585" s="69" t="s">
        <v>1208</v>
      </c>
      <c r="J585" s="97" t="s">
        <v>1212</v>
      </c>
    </row>
    <row r="586" spans="1:10" ht="36" customHeight="1" thickBot="1" x14ac:dyDescent="0.25">
      <c r="A586" s="69">
        <v>531</v>
      </c>
      <c r="B586" s="69" t="s">
        <v>34</v>
      </c>
      <c r="C586" s="97" t="s">
        <v>1213</v>
      </c>
      <c r="D586" s="69" t="s">
        <v>112</v>
      </c>
      <c r="E586" s="105" t="s">
        <v>1214</v>
      </c>
      <c r="F586" s="81"/>
      <c r="G586" s="69"/>
      <c r="H586" s="69"/>
      <c r="I586" s="69" t="s">
        <v>1208</v>
      </c>
      <c r="J586" s="97" t="s">
        <v>1212</v>
      </c>
    </row>
    <row r="587" spans="1:10" ht="36" customHeight="1" thickBot="1" x14ac:dyDescent="0.25">
      <c r="A587" s="69">
        <v>532</v>
      </c>
      <c r="B587" s="69" t="s">
        <v>34</v>
      </c>
      <c r="C587" s="97" t="s">
        <v>1215</v>
      </c>
      <c r="D587" s="69" t="s">
        <v>112</v>
      </c>
      <c r="E587" s="105" t="s">
        <v>1216</v>
      </c>
      <c r="F587" s="81"/>
      <c r="G587" s="69"/>
      <c r="H587" s="109" t="s">
        <v>1217</v>
      </c>
      <c r="I587" s="69" t="s">
        <v>1208</v>
      </c>
      <c r="J587" s="97" t="s">
        <v>1212</v>
      </c>
    </row>
    <row r="588" spans="1:10" ht="36" customHeight="1" thickBot="1" x14ac:dyDescent="0.25">
      <c r="A588" s="69">
        <v>533</v>
      </c>
      <c r="B588" s="69" t="s">
        <v>34</v>
      </c>
      <c r="C588" s="97" t="s">
        <v>1218</v>
      </c>
      <c r="D588" s="69" t="s">
        <v>112</v>
      </c>
      <c r="E588" s="105" t="s">
        <v>1219</v>
      </c>
      <c r="F588" s="81"/>
      <c r="G588" s="69"/>
      <c r="H588" s="69"/>
      <c r="I588" s="69" t="s">
        <v>1208</v>
      </c>
      <c r="J588" s="97" t="s">
        <v>1212</v>
      </c>
    </row>
    <row r="589" spans="1:10" ht="36" customHeight="1" thickBot="1" x14ac:dyDescent="0.25">
      <c r="A589" s="69">
        <v>534</v>
      </c>
      <c r="B589" s="69" t="s">
        <v>34</v>
      </c>
      <c r="C589" s="69" t="s">
        <v>1220</v>
      </c>
      <c r="D589" s="69" t="s">
        <v>112</v>
      </c>
      <c r="E589" s="105" t="str">
        <f>HYPERLINK("mailto:asyasy234@hotmail.com","asyasy234@hotmail.com")</f>
        <v>asyasy234@hotmail.com</v>
      </c>
      <c r="F589" s="69"/>
      <c r="G589" s="69"/>
      <c r="H589" s="69"/>
      <c r="I589" s="69" t="s">
        <v>1208</v>
      </c>
      <c r="J589" s="69" t="s">
        <v>941</v>
      </c>
    </row>
    <row r="590" spans="1:10" ht="36" customHeight="1" thickBot="1" x14ac:dyDescent="0.25">
      <c r="A590" s="69">
        <v>535</v>
      </c>
      <c r="B590" s="69" t="s">
        <v>34</v>
      </c>
      <c r="C590" s="69" t="s">
        <v>1221</v>
      </c>
      <c r="D590" s="69" t="s">
        <v>112</v>
      </c>
      <c r="E590" s="105" t="str">
        <f>HYPERLINK("mailto:mmomm35@hotmail.com","mmomm35@hotmail.com")</f>
        <v>mmomm35@hotmail.com</v>
      </c>
      <c r="F590" s="69"/>
      <c r="G590" s="69"/>
      <c r="H590" s="69"/>
      <c r="I590" s="69" t="s">
        <v>1208</v>
      </c>
      <c r="J590" s="69" t="s">
        <v>941</v>
      </c>
    </row>
    <row r="591" spans="1:10" ht="36" customHeight="1" thickBot="1" x14ac:dyDescent="0.25">
      <c r="A591" s="69">
        <v>536</v>
      </c>
      <c r="B591" s="69" t="s">
        <v>34</v>
      </c>
      <c r="C591" s="69" t="s">
        <v>1222</v>
      </c>
      <c r="D591" s="69" t="s">
        <v>112</v>
      </c>
      <c r="E591" s="105" t="str">
        <f>HYPERLINK("mailto:alhamdan__@hotmail.com","alhamdan__@hotmail.com")</f>
        <v>alhamdan__@hotmail.com</v>
      </c>
      <c r="F591" s="69"/>
      <c r="G591" s="69"/>
      <c r="H591" s="69"/>
      <c r="I591" s="69" t="s">
        <v>1208</v>
      </c>
      <c r="J591" s="69" t="s">
        <v>941</v>
      </c>
    </row>
    <row r="592" spans="1:10" ht="36" customHeight="1" thickBot="1" x14ac:dyDescent="0.25">
      <c r="A592" s="69">
        <v>537</v>
      </c>
      <c r="B592" s="69" t="s">
        <v>34</v>
      </c>
      <c r="C592" s="69" t="s">
        <v>1223</v>
      </c>
      <c r="D592" s="69" t="s">
        <v>112</v>
      </c>
      <c r="E592" s="105" t="str">
        <f>HYPERLINK("mailto:aliforsamsung555@gmail.com","aliforsamsung555@gmail.com")</f>
        <v>aliforsamsung555@gmail.com</v>
      </c>
      <c r="F592" s="105"/>
      <c r="G592" s="69"/>
      <c r="H592" s="69"/>
      <c r="I592" s="69" t="s">
        <v>1208</v>
      </c>
      <c r="J592" s="69" t="s">
        <v>941</v>
      </c>
    </row>
    <row r="593" spans="1:10" ht="36" customHeight="1" thickBot="1" x14ac:dyDescent="0.25">
      <c r="A593" s="69">
        <v>538</v>
      </c>
      <c r="B593" s="69" t="s">
        <v>34</v>
      </c>
      <c r="C593" s="69" t="s">
        <v>1224</v>
      </c>
      <c r="D593" s="69" t="s">
        <v>95</v>
      </c>
      <c r="E593" s="105" t="str">
        <f>HYPERLINK("mailto:a.m1415@hotmail.com","a.m1415@hotmail.com")</f>
        <v>a.m1415@hotmail.com</v>
      </c>
      <c r="F593" s="105"/>
      <c r="G593" s="69"/>
      <c r="H593" s="69"/>
      <c r="I593" s="69" t="s">
        <v>1208</v>
      </c>
      <c r="J593" s="69" t="s">
        <v>941</v>
      </c>
    </row>
    <row r="594" spans="1:10" ht="36" customHeight="1" thickBot="1" x14ac:dyDescent="0.25">
      <c r="A594" s="69">
        <v>539</v>
      </c>
      <c r="B594" s="69" t="s">
        <v>34</v>
      </c>
      <c r="C594" s="69" t="s">
        <v>1225</v>
      </c>
      <c r="D594" s="69" t="s">
        <v>95</v>
      </c>
      <c r="E594" s="105" t="str">
        <f>HYPERLINK("mailto:im33@msn.com","im33@msn.com")</f>
        <v>im33@msn.com</v>
      </c>
      <c r="F594" s="105"/>
      <c r="G594" s="69"/>
      <c r="H594" s="69"/>
      <c r="I594" s="69" t="s">
        <v>1208</v>
      </c>
      <c r="J594" s="69" t="s">
        <v>941</v>
      </c>
    </row>
    <row r="595" spans="1:10" ht="36" customHeight="1" thickBot="1" x14ac:dyDescent="0.25">
      <c r="A595" s="69">
        <v>540</v>
      </c>
      <c r="B595" s="69" t="s">
        <v>34</v>
      </c>
      <c r="C595" s="69" t="s">
        <v>1226</v>
      </c>
      <c r="D595" s="69" t="s">
        <v>95</v>
      </c>
      <c r="E595" s="105" t="str">
        <f>HYPERLINK("mailto:F.K.M-969@HOTMAIL.COM","F.K.M-969@HOTMAIL.COM")</f>
        <v>F.K.M-969@HOTMAIL.COM</v>
      </c>
      <c r="F595" s="105"/>
      <c r="G595" s="69"/>
      <c r="H595" s="69"/>
      <c r="I595" s="69" t="s">
        <v>1208</v>
      </c>
      <c r="J595" s="69" t="s">
        <v>941</v>
      </c>
    </row>
    <row r="596" spans="1:10" ht="36" customHeight="1" thickBot="1" x14ac:dyDescent="0.25">
      <c r="A596" s="69">
        <v>541</v>
      </c>
      <c r="B596" s="69" t="s">
        <v>34</v>
      </c>
      <c r="C596" s="69" t="s">
        <v>1227</v>
      </c>
      <c r="D596" s="69" t="s">
        <v>95</v>
      </c>
      <c r="E596" s="105" t="str">
        <f>HYPERLINK("mailto:ali2011ha@gmail.com","ali2011ha@gmail.com")</f>
        <v>ali2011ha@gmail.com</v>
      </c>
      <c r="F596" s="81"/>
      <c r="G596" s="69"/>
      <c r="H596" s="69"/>
      <c r="I596" s="69" t="s">
        <v>1208</v>
      </c>
      <c r="J596" s="69" t="s">
        <v>941</v>
      </c>
    </row>
    <row r="597" spans="1:10" ht="36" customHeight="1" thickBot="1" x14ac:dyDescent="0.25">
      <c r="A597" s="69">
        <v>542</v>
      </c>
      <c r="B597" s="69" t="s">
        <v>34</v>
      </c>
      <c r="C597" s="69" t="s">
        <v>1228</v>
      </c>
      <c r="D597" s="69" t="s">
        <v>95</v>
      </c>
      <c r="E597" s="108" t="s">
        <v>1229</v>
      </c>
      <c r="F597" s="69"/>
      <c r="G597" s="69"/>
      <c r="H597" s="69"/>
      <c r="I597" s="69" t="s">
        <v>1208</v>
      </c>
      <c r="J597" s="69" t="s">
        <v>941</v>
      </c>
    </row>
    <row r="598" spans="1:10" ht="36" customHeight="1" thickBot="1" x14ac:dyDescent="0.25">
      <c r="A598" s="69">
        <v>543</v>
      </c>
      <c r="B598" s="69" t="s">
        <v>34</v>
      </c>
      <c r="C598" s="69" t="s">
        <v>1230</v>
      </c>
      <c r="D598" s="69" t="s">
        <v>95</v>
      </c>
      <c r="E598" s="108" t="s">
        <v>1231</v>
      </c>
      <c r="F598" s="69"/>
      <c r="G598" s="69"/>
      <c r="H598" s="109" t="s">
        <v>1232</v>
      </c>
      <c r="I598" s="69" t="s">
        <v>1208</v>
      </c>
      <c r="J598" s="69" t="s">
        <v>1233</v>
      </c>
    </row>
    <row r="599" spans="1:10" ht="36" customHeight="1" thickBot="1" x14ac:dyDescent="0.35">
      <c r="A599" s="182" t="s">
        <v>1234</v>
      </c>
      <c r="B599" s="183"/>
      <c r="C599" s="183"/>
      <c r="D599" s="183"/>
      <c r="E599" s="183"/>
      <c r="F599" s="183"/>
      <c r="G599" s="183"/>
      <c r="H599" s="183"/>
      <c r="I599" s="183"/>
      <c r="J599" s="184"/>
    </row>
    <row r="600" spans="1:10" ht="36" customHeight="1" thickBot="1" x14ac:dyDescent="0.25">
      <c r="A600" s="69">
        <v>544</v>
      </c>
      <c r="B600" s="69">
        <v>967</v>
      </c>
      <c r="C600" s="69" t="s">
        <v>890</v>
      </c>
      <c r="D600" s="69" t="s">
        <v>1235</v>
      </c>
      <c r="E600" s="108" t="s">
        <v>1236</v>
      </c>
      <c r="F600" s="69"/>
      <c r="G600" s="69"/>
      <c r="H600" s="69"/>
      <c r="I600" s="69" t="s">
        <v>1208</v>
      </c>
      <c r="J600" s="69"/>
    </row>
    <row r="601" spans="1:10" ht="36" customHeight="1" thickBot="1" x14ac:dyDescent="0.25">
      <c r="A601" s="69">
        <v>546</v>
      </c>
      <c r="B601" s="69">
        <v>1021</v>
      </c>
      <c r="C601" s="69" t="s">
        <v>927</v>
      </c>
      <c r="D601" s="69" t="s">
        <v>1235</v>
      </c>
      <c r="E601" s="108" t="s">
        <v>928</v>
      </c>
      <c r="F601" s="69"/>
      <c r="G601" s="69"/>
      <c r="H601" s="69"/>
      <c r="I601" s="69" t="s">
        <v>1208</v>
      </c>
      <c r="J601" s="69"/>
    </row>
    <row r="602" spans="1:10" ht="36" customHeight="1" thickBot="1" x14ac:dyDescent="0.25">
      <c r="A602" s="69">
        <v>548</v>
      </c>
      <c r="B602" s="69">
        <v>1032</v>
      </c>
      <c r="C602" s="90" t="s">
        <v>1237</v>
      </c>
      <c r="D602" s="69" t="s">
        <v>1235</v>
      </c>
      <c r="E602" s="108" t="s">
        <v>1238</v>
      </c>
      <c r="F602" s="69"/>
      <c r="G602" s="69"/>
      <c r="H602" s="69"/>
      <c r="I602" s="69" t="s">
        <v>1208</v>
      </c>
      <c r="J602" s="90" t="s">
        <v>1239</v>
      </c>
    </row>
    <row r="603" spans="1:10" ht="36" customHeight="1" thickBot="1" x14ac:dyDescent="0.25">
      <c r="A603" s="69">
        <v>550</v>
      </c>
      <c r="B603" s="69">
        <v>1339</v>
      </c>
      <c r="C603" s="90" t="s">
        <v>1240</v>
      </c>
      <c r="D603" s="69" t="s">
        <v>1235</v>
      </c>
      <c r="E603" s="108" t="s">
        <v>1241</v>
      </c>
      <c r="F603" s="69"/>
      <c r="G603" s="69"/>
      <c r="H603" s="69"/>
      <c r="I603" s="69" t="s">
        <v>1208</v>
      </c>
      <c r="J603" s="90" t="s">
        <v>1239</v>
      </c>
    </row>
    <row r="604" spans="1:10" ht="36" customHeight="1" thickBot="1" x14ac:dyDescent="0.25">
      <c r="A604" s="69">
        <v>552</v>
      </c>
      <c r="B604" s="69">
        <v>1500</v>
      </c>
      <c r="C604" s="90" t="s">
        <v>1242</v>
      </c>
      <c r="D604" s="69" t="s">
        <v>1235</v>
      </c>
      <c r="E604" s="108" t="s">
        <v>1243</v>
      </c>
      <c r="F604" s="69"/>
      <c r="G604" s="69"/>
      <c r="H604" s="69"/>
      <c r="I604" s="69" t="s">
        <v>1208</v>
      </c>
      <c r="J604" s="90" t="s">
        <v>1239</v>
      </c>
    </row>
    <row r="605" spans="1:10" ht="36" customHeight="1" thickBot="1" x14ac:dyDescent="0.25">
      <c r="A605" s="69">
        <v>554</v>
      </c>
      <c r="B605" s="69">
        <v>940</v>
      </c>
      <c r="C605" s="69" t="s">
        <v>878</v>
      </c>
      <c r="D605" s="69" t="s">
        <v>1235</v>
      </c>
      <c r="E605" s="108" t="s">
        <v>1244</v>
      </c>
      <c r="F605" s="81"/>
      <c r="G605" s="69"/>
      <c r="H605" s="69"/>
      <c r="I605" s="69" t="s">
        <v>1208</v>
      </c>
      <c r="J605" s="69"/>
    </row>
    <row r="606" spans="1:10" ht="36" customHeight="1" thickBot="1" x14ac:dyDescent="0.25">
      <c r="A606" s="69">
        <v>556</v>
      </c>
      <c r="B606" s="69">
        <v>788</v>
      </c>
      <c r="C606" s="69" t="s">
        <v>915</v>
      </c>
      <c r="D606" s="69" t="s">
        <v>1235</v>
      </c>
      <c r="E606" s="105" t="s">
        <v>916</v>
      </c>
      <c r="F606" s="81"/>
      <c r="G606" s="69"/>
      <c r="H606" s="69"/>
      <c r="I606" s="69" t="s">
        <v>1208</v>
      </c>
      <c r="J606" s="69"/>
    </row>
    <row r="607" spans="1:10" ht="36" customHeight="1" thickBot="1" x14ac:dyDescent="0.25">
      <c r="A607" s="69">
        <v>558</v>
      </c>
      <c r="B607" s="69">
        <v>785</v>
      </c>
      <c r="C607" s="69" t="s">
        <v>914</v>
      </c>
      <c r="D607" s="69" t="s">
        <v>1235</v>
      </c>
      <c r="E607" s="108" t="str">
        <f>HYPERLINK("mailto:aborad77_8@hotmail.com","aborad77_8@hotmail.com")</f>
        <v>aborad77_8@hotmail.com</v>
      </c>
      <c r="F607" s="105"/>
      <c r="G607" s="69"/>
      <c r="H607" s="69"/>
      <c r="I607" s="69" t="s">
        <v>1208</v>
      </c>
      <c r="J607" s="69"/>
    </row>
    <row r="608" spans="1:10" ht="36" customHeight="1" thickBot="1" x14ac:dyDescent="0.25">
      <c r="A608" s="69">
        <v>560</v>
      </c>
      <c r="B608" s="69">
        <v>771</v>
      </c>
      <c r="C608" s="90" t="s">
        <v>889</v>
      </c>
      <c r="D608" s="69" t="s">
        <v>1235</v>
      </c>
      <c r="E608" s="108" t="str">
        <f>HYPERLINK("mailto:rashidy.j@hotmail.com","rashidy.j@hotmail.com")</f>
        <v>rashidy.j@hotmail.com</v>
      </c>
      <c r="F608" s="105"/>
      <c r="G608" s="69"/>
      <c r="H608" s="69"/>
      <c r="I608" s="69" t="s">
        <v>1208</v>
      </c>
      <c r="J608" s="90" t="s">
        <v>1239</v>
      </c>
    </row>
    <row r="609" spans="1:10" ht="36" customHeight="1" thickBot="1" x14ac:dyDescent="0.25">
      <c r="A609" s="69">
        <v>562</v>
      </c>
      <c r="B609" s="69">
        <v>769</v>
      </c>
      <c r="C609" s="69" t="s">
        <v>888</v>
      </c>
      <c r="D609" s="69" t="s">
        <v>1235</v>
      </c>
      <c r="E609" s="108" t="str">
        <f>HYPERLINK("mailto:msngo5235@gmail.com","msngo5235@gmail.com")</f>
        <v>msngo5235@gmail.com</v>
      </c>
      <c r="F609" s="105"/>
      <c r="G609" s="69"/>
      <c r="H609" s="69"/>
      <c r="I609" s="69" t="s">
        <v>1208</v>
      </c>
      <c r="J609" s="69"/>
    </row>
    <row r="610" spans="1:10" ht="36" customHeight="1" thickBot="1" x14ac:dyDescent="0.25">
      <c r="A610" s="69">
        <v>564</v>
      </c>
      <c r="B610" s="69">
        <v>710</v>
      </c>
      <c r="C610" s="69" t="s">
        <v>869</v>
      </c>
      <c r="D610" s="69" t="s">
        <v>1235</v>
      </c>
      <c r="E610" s="105" t="s">
        <v>604</v>
      </c>
      <c r="F610" s="105"/>
      <c r="G610" s="69"/>
      <c r="H610" s="69"/>
      <c r="I610" s="69" t="s">
        <v>1208</v>
      </c>
      <c r="J610" s="97" t="s">
        <v>1212</v>
      </c>
    </row>
    <row r="611" spans="1:10" ht="36" customHeight="1" thickBot="1" x14ac:dyDescent="0.25">
      <c r="A611" s="69">
        <v>566</v>
      </c>
      <c r="B611" s="69">
        <v>654</v>
      </c>
      <c r="C611" s="69" t="s">
        <v>487</v>
      </c>
      <c r="D611" s="69" t="s">
        <v>1235</v>
      </c>
      <c r="E611" s="108" t="str">
        <f>HYPERLINK("mailto:zizoo23@outlook.sa","zizoo23@outlook.sa")</f>
        <v>zizoo23@outlook.sa</v>
      </c>
      <c r="F611" s="105"/>
      <c r="G611" s="69"/>
      <c r="H611" s="69"/>
      <c r="I611" s="69" t="s">
        <v>1208</v>
      </c>
      <c r="J611" s="69"/>
    </row>
    <row r="612" spans="1:10" ht="36" customHeight="1" thickBot="1" x14ac:dyDescent="0.25">
      <c r="A612" s="69">
        <v>568</v>
      </c>
      <c r="B612" s="69">
        <v>580</v>
      </c>
      <c r="C612" s="69" t="s">
        <v>1245</v>
      </c>
      <c r="D612" s="69" t="s">
        <v>1235</v>
      </c>
      <c r="E612" s="105" t="s">
        <v>601</v>
      </c>
      <c r="F612" s="105"/>
      <c r="G612" s="69"/>
      <c r="H612" s="69"/>
      <c r="I612" s="69" t="s">
        <v>1208</v>
      </c>
      <c r="J612" s="97" t="s">
        <v>1246</v>
      </c>
    </row>
    <row r="613" spans="1:10" ht="36" customHeight="1" thickBot="1" x14ac:dyDescent="0.25">
      <c r="A613" s="69">
        <v>570</v>
      </c>
      <c r="B613" s="98">
        <v>542</v>
      </c>
      <c r="C613" s="98" t="s">
        <v>1247</v>
      </c>
      <c r="D613" s="69" t="s">
        <v>1235</v>
      </c>
      <c r="E613" s="76" t="str">
        <f>HYPERLINK("mailto:MATAR8@windowslive.com","MATAR8@windowslive.com")</f>
        <v>MATAR8@windowslive.com</v>
      </c>
      <c r="F613" s="105"/>
      <c r="G613" s="69"/>
      <c r="H613" s="69"/>
      <c r="I613" s="69" t="s">
        <v>1208</v>
      </c>
      <c r="J613" s="69"/>
    </row>
    <row r="614" spans="1:10" ht="36" customHeight="1" thickBot="1" x14ac:dyDescent="0.25">
      <c r="A614" s="69">
        <v>572</v>
      </c>
      <c r="B614" s="69">
        <v>489</v>
      </c>
      <c r="C614" s="69" t="s">
        <v>645</v>
      </c>
      <c r="D614" s="69" t="s">
        <v>1235</v>
      </c>
      <c r="E614" s="105" t="s">
        <v>647</v>
      </c>
      <c r="F614" s="81"/>
      <c r="G614" s="69"/>
      <c r="H614" s="69"/>
      <c r="I614" s="69" t="s">
        <v>1208</v>
      </c>
      <c r="J614" s="69"/>
    </row>
    <row r="615" spans="1:10" ht="36" customHeight="1" thickBot="1" x14ac:dyDescent="0.25">
      <c r="A615" s="69">
        <v>574</v>
      </c>
      <c r="B615" s="69">
        <v>488</v>
      </c>
      <c r="C615" s="98" t="s">
        <v>1248</v>
      </c>
      <c r="D615" s="69" t="s">
        <v>1235</v>
      </c>
      <c r="E615" s="76" t="str">
        <f>HYPERLINK("mailto:salem.awwad1986@gmail.com","salem.awwad1986@gmail.com")</f>
        <v>salem.awwad1986@gmail.com</v>
      </c>
      <c r="F615" s="81"/>
      <c r="G615" s="69"/>
      <c r="H615" s="69"/>
      <c r="I615" s="69" t="s">
        <v>1208</v>
      </c>
      <c r="J615" s="69"/>
    </row>
    <row r="616" spans="1:10" ht="18.75" customHeight="1" thickBot="1" x14ac:dyDescent="0.25">
      <c r="A616" s="102"/>
      <c r="B616" s="102"/>
      <c r="C616" s="102"/>
      <c r="D616" s="102"/>
      <c r="E616" s="102"/>
      <c r="F616" s="102"/>
      <c r="G616" s="102"/>
      <c r="H616" s="102"/>
      <c r="I616" s="102"/>
      <c r="J616" s="102"/>
    </row>
    <row r="617" spans="1:10" ht="56.25" customHeight="1" thickBot="1" x14ac:dyDescent="0.25">
      <c r="A617" s="112">
        <v>575</v>
      </c>
      <c r="B617" s="112" t="s">
        <v>1249</v>
      </c>
      <c r="C617" s="98" t="s">
        <v>1250</v>
      </c>
      <c r="D617" s="69" t="s">
        <v>1251</v>
      </c>
      <c r="E617" s="76" t="s">
        <v>1252</v>
      </c>
      <c r="F617" s="113"/>
      <c r="G617" s="112"/>
      <c r="H617" s="69"/>
      <c r="I617" s="69" t="s">
        <v>1253</v>
      </c>
      <c r="J617" s="112" t="s">
        <v>1254</v>
      </c>
    </row>
    <row r="618" spans="1:10" ht="56.25" customHeight="1" thickBot="1" x14ac:dyDescent="0.25">
      <c r="A618" s="112">
        <v>576</v>
      </c>
      <c r="B618" s="112" t="s">
        <v>1255</v>
      </c>
      <c r="C618" s="98" t="s">
        <v>1256</v>
      </c>
      <c r="D618" s="69" t="s">
        <v>1251</v>
      </c>
      <c r="E618" s="76" t="s">
        <v>1257</v>
      </c>
      <c r="F618" s="113"/>
      <c r="G618" s="112"/>
      <c r="H618" s="69"/>
      <c r="I618" s="69" t="s">
        <v>1253</v>
      </c>
      <c r="J618" s="112" t="s">
        <v>1254</v>
      </c>
    </row>
    <row r="619" spans="1:10" ht="56.25" customHeight="1" thickBot="1" x14ac:dyDescent="0.25">
      <c r="A619" s="112">
        <v>577</v>
      </c>
      <c r="B619" s="112" t="s">
        <v>1258</v>
      </c>
      <c r="C619" s="98" t="s">
        <v>1259</v>
      </c>
      <c r="D619" s="69" t="s">
        <v>1251</v>
      </c>
      <c r="E619" s="76" t="s">
        <v>1260</v>
      </c>
      <c r="F619" s="113"/>
      <c r="G619" s="112"/>
      <c r="H619" s="69"/>
      <c r="I619" s="69" t="s">
        <v>1253</v>
      </c>
      <c r="J619" s="112" t="s">
        <v>1254</v>
      </c>
    </row>
    <row r="620" spans="1:10" ht="56.25" customHeight="1" thickBot="1" x14ac:dyDescent="0.25">
      <c r="A620" s="112">
        <v>578</v>
      </c>
      <c r="B620" s="112" t="s">
        <v>1261</v>
      </c>
      <c r="C620" s="98" t="s">
        <v>1006</v>
      </c>
      <c r="D620" s="69" t="s">
        <v>1251</v>
      </c>
      <c r="E620" s="76" t="s">
        <v>1007</v>
      </c>
      <c r="F620" s="113"/>
      <c r="G620" s="112"/>
      <c r="H620" s="69"/>
      <c r="I620" s="69" t="s">
        <v>1253</v>
      </c>
      <c r="J620" s="112" t="s">
        <v>1254</v>
      </c>
    </row>
    <row r="621" spans="1:10" ht="56.25" customHeight="1" thickBot="1" x14ac:dyDescent="0.25">
      <c r="A621" s="112">
        <v>579</v>
      </c>
      <c r="B621" s="112" t="s">
        <v>1262</v>
      </c>
      <c r="C621" s="98" t="s">
        <v>1263</v>
      </c>
      <c r="D621" s="69" t="s">
        <v>1251</v>
      </c>
      <c r="E621" s="76" t="s">
        <v>1264</v>
      </c>
      <c r="F621" s="113"/>
      <c r="G621" s="112"/>
      <c r="H621" s="69"/>
      <c r="I621" s="69" t="s">
        <v>1253</v>
      </c>
      <c r="J621" s="112" t="s">
        <v>1254</v>
      </c>
    </row>
    <row r="622" spans="1:10" ht="56.25" customHeight="1" thickBot="1" x14ac:dyDescent="0.25">
      <c r="A622" s="112">
        <v>580</v>
      </c>
      <c r="B622" s="112" t="s">
        <v>1265</v>
      </c>
      <c r="C622" s="98" t="s">
        <v>1266</v>
      </c>
      <c r="D622" s="69" t="s">
        <v>1251</v>
      </c>
      <c r="E622" s="76" t="s">
        <v>1267</v>
      </c>
      <c r="F622" s="113"/>
      <c r="G622" s="112"/>
      <c r="H622" s="69"/>
      <c r="I622" s="69" t="s">
        <v>1253</v>
      </c>
      <c r="J622" s="112" t="s">
        <v>1254</v>
      </c>
    </row>
    <row r="623" spans="1:10" ht="56.25" customHeight="1" thickBot="1" x14ac:dyDescent="0.25">
      <c r="A623" s="112">
        <v>581</v>
      </c>
      <c r="B623" s="112" t="s">
        <v>1268</v>
      </c>
      <c r="C623" s="98" t="s">
        <v>1269</v>
      </c>
      <c r="D623" s="69" t="s">
        <v>1251</v>
      </c>
      <c r="E623" s="76" t="s">
        <v>1270</v>
      </c>
      <c r="F623" s="113"/>
      <c r="G623" s="112"/>
      <c r="H623" s="69"/>
      <c r="I623" s="69" t="s">
        <v>1253</v>
      </c>
      <c r="J623" s="97" t="s">
        <v>1271</v>
      </c>
    </row>
    <row r="624" spans="1:10" ht="56.25" customHeight="1" thickBot="1" x14ac:dyDescent="0.25">
      <c r="A624" s="112">
        <v>582</v>
      </c>
      <c r="B624" s="112" t="s">
        <v>1272</v>
      </c>
      <c r="C624" s="98" t="s">
        <v>1273</v>
      </c>
      <c r="D624" s="69" t="s">
        <v>1251</v>
      </c>
      <c r="E624" s="76" t="s">
        <v>1274</v>
      </c>
      <c r="F624" s="113"/>
      <c r="G624" s="112"/>
      <c r="H624" s="69"/>
      <c r="I624" s="69" t="s">
        <v>1253</v>
      </c>
      <c r="J624" s="97" t="s">
        <v>1212</v>
      </c>
    </row>
    <row r="625" spans="1:10" ht="56.25" customHeight="1" thickBot="1" x14ac:dyDescent="0.25">
      <c r="A625" s="112">
        <v>583</v>
      </c>
      <c r="B625" s="112" t="s">
        <v>1275</v>
      </c>
      <c r="C625" s="98" t="s">
        <v>1276</v>
      </c>
      <c r="D625" s="69" t="s">
        <v>1251</v>
      </c>
      <c r="E625" s="76" t="s">
        <v>1277</v>
      </c>
      <c r="F625" s="113"/>
      <c r="G625" s="112"/>
      <c r="H625" s="69"/>
      <c r="I625" s="69" t="s">
        <v>1253</v>
      </c>
      <c r="J625" s="112" t="s">
        <v>1254</v>
      </c>
    </row>
    <row r="626" spans="1:10" ht="56.25" customHeight="1" thickBot="1" x14ac:dyDescent="0.25">
      <c r="A626" s="112">
        <v>584</v>
      </c>
      <c r="B626" s="112" t="s">
        <v>1278</v>
      </c>
      <c r="C626" s="98" t="s">
        <v>1279</v>
      </c>
      <c r="D626" s="69" t="s">
        <v>1251</v>
      </c>
      <c r="E626" s="76" t="s">
        <v>1280</v>
      </c>
      <c r="F626" s="113"/>
      <c r="G626" s="112"/>
      <c r="H626" s="69"/>
      <c r="I626" s="69" t="s">
        <v>1253</v>
      </c>
      <c r="J626" s="97" t="s">
        <v>1212</v>
      </c>
    </row>
    <row r="627" spans="1:10" ht="56.25" customHeight="1" thickBot="1" x14ac:dyDescent="0.25">
      <c r="A627" s="112">
        <v>585</v>
      </c>
      <c r="B627" s="112" t="s">
        <v>1281</v>
      </c>
      <c r="C627" s="98" t="s">
        <v>1282</v>
      </c>
      <c r="D627" s="69" t="s">
        <v>1251</v>
      </c>
      <c r="E627" s="76" t="s">
        <v>1283</v>
      </c>
      <c r="F627" s="113"/>
      <c r="G627" s="112"/>
      <c r="H627" s="69"/>
      <c r="I627" s="69" t="s">
        <v>1253</v>
      </c>
      <c r="J627" s="112" t="s">
        <v>1254</v>
      </c>
    </row>
    <row r="628" spans="1:10" ht="56.25" customHeight="1" thickBot="1" x14ac:dyDescent="0.25">
      <c r="A628" s="112">
        <v>586</v>
      </c>
      <c r="B628" s="112" t="s">
        <v>1284</v>
      </c>
      <c r="C628" s="98" t="s">
        <v>1285</v>
      </c>
      <c r="D628" s="69" t="s">
        <v>1251</v>
      </c>
      <c r="E628" s="76" t="s">
        <v>1286</v>
      </c>
      <c r="F628" s="113"/>
      <c r="G628" s="112"/>
      <c r="H628" s="69"/>
      <c r="I628" s="69" t="s">
        <v>1253</v>
      </c>
      <c r="J628" s="112" t="s">
        <v>1254</v>
      </c>
    </row>
    <row r="629" spans="1:10" ht="56.25" customHeight="1" thickBot="1" x14ac:dyDescent="0.25">
      <c r="A629" s="112">
        <v>587</v>
      </c>
      <c r="B629" s="112" t="s">
        <v>1287</v>
      </c>
      <c r="C629" s="98" t="s">
        <v>1288</v>
      </c>
      <c r="D629" s="69" t="s">
        <v>1251</v>
      </c>
      <c r="E629" s="76" t="s">
        <v>1289</v>
      </c>
      <c r="F629" s="113"/>
      <c r="G629" s="112"/>
      <c r="H629" s="69"/>
      <c r="I629" s="69" t="s">
        <v>1253</v>
      </c>
      <c r="J629" s="112" t="s">
        <v>1254</v>
      </c>
    </row>
    <row r="630" spans="1:10" ht="56.25" customHeight="1" thickBot="1" x14ac:dyDescent="0.25">
      <c r="A630" s="112">
        <v>588</v>
      </c>
      <c r="B630" s="112" t="s">
        <v>1290</v>
      </c>
      <c r="C630" s="98" t="s">
        <v>1291</v>
      </c>
      <c r="D630" s="69" t="s">
        <v>1251</v>
      </c>
      <c r="E630" s="76" t="s">
        <v>1292</v>
      </c>
      <c r="F630" s="113"/>
      <c r="G630" s="112"/>
      <c r="H630" s="69"/>
      <c r="I630" s="69" t="s">
        <v>1253</v>
      </c>
      <c r="J630" s="112" t="s">
        <v>1254</v>
      </c>
    </row>
    <row r="631" spans="1:10" ht="56.25" customHeight="1" thickBot="1" x14ac:dyDescent="0.25">
      <c r="A631" s="112">
        <v>589</v>
      </c>
      <c r="B631" s="112" t="s">
        <v>1293</v>
      </c>
      <c r="C631" s="98" t="s">
        <v>1294</v>
      </c>
      <c r="D631" s="69" t="s">
        <v>1251</v>
      </c>
      <c r="E631" s="76" t="s">
        <v>1295</v>
      </c>
      <c r="F631" s="113"/>
      <c r="G631" s="112"/>
      <c r="H631" s="69"/>
      <c r="I631" s="69" t="s">
        <v>1253</v>
      </c>
      <c r="J631" s="112" t="s">
        <v>1254</v>
      </c>
    </row>
    <row r="632" spans="1:10" ht="56.25" customHeight="1" thickBot="1" x14ac:dyDescent="0.25">
      <c r="A632" s="112">
        <v>590</v>
      </c>
      <c r="B632" s="112" t="s">
        <v>1296</v>
      </c>
      <c r="C632" s="98" t="s">
        <v>1297</v>
      </c>
      <c r="D632" s="69" t="s">
        <v>1251</v>
      </c>
      <c r="E632" s="76" t="s">
        <v>1298</v>
      </c>
      <c r="F632" s="113"/>
      <c r="G632" s="112"/>
      <c r="H632" s="69"/>
      <c r="I632" s="69" t="s">
        <v>1253</v>
      </c>
      <c r="J632" s="112" t="s">
        <v>1254</v>
      </c>
    </row>
    <row r="633" spans="1:10" ht="56.25" customHeight="1" thickBot="1" x14ac:dyDescent="0.25">
      <c r="A633" s="112">
        <v>591</v>
      </c>
      <c r="B633" s="112" t="s">
        <v>1299</v>
      </c>
      <c r="C633" s="98" t="s">
        <v>1300</v>
      </c>
      <c r="D633" s="69" t="s">
        <v>1251</v>
      </c>
      <c r="E633" s="76" t="s">
        <v>1301</v>
      </c>
      <c r="F633" s="113"/>
      <c r="G633" s="112"/>
      <c r="H633" s="69"/>
      <c r="I633" s="69" t="s">
        <v>1253</v>
      </c>
      <c r="J633" s="112" t="s">
        <v>1254</v>
      </c>
    </row>
    <row r="634" spans="1:10" ht="56.25" customHeight="1" thickBot="1" x14ac:dyDescent="0.25">
      <c r="A634" s="112">
        <v>592</v>
      </c>
      <c r="B634" s="112" t="s">
        <v>1302</v>
      </c>
      <c r="C634" s="98" t="s">
        <v>1303</v>
      </c>
      <c r="D634" s="69" t="s">
        <v>1251</v>
      </c>
      <c r="E634" s="76" t="s">
        <v>1304</v>
      </c>
      <c r="F634" s="113"/>
      <c r="G634" s="112"/>
      <c r="H634" s="69"/>
      <c r="I634" s="69" t="s">
        <v>1253</v>
      </c>
      <c r="J634" s="97" t="s">
        <v>1212</v>
      </c>
    </row>
    <row r="635" spans="1:10" ht="56.25" customHeight="1" thickBot="1" x14ac:dyDescent="0.25">
      <c r="A635" s="112">
        <v>593</v>
      </c>
      <c r="B635" s="112" t="s">
        <v>1305</v>
      </c>
      <c r="C635" s="98" t="s">
        <v>1306</v>
      </c>
      <c r="D635" s="69" t="s">
        <v>1251</v>
      </c>
      <c r="E635" s="76" t="s">
        <v>1307</v>
      </c>
      <c r="F635" s="113"/>
      <c r="G635" s="112"/>
      <c r="H635" s="69"/>
      <c r="I635" s="69" t="s">
        <v>1253</v>
      </c>
      <c r="J635" s="112" t="s">
        <v>1254</v>
      </c>
    </row>
    <row r="636" spans="1:10" ht="56.25" customHeight="1" thickBot="1" x14ac:dyDescent="0.25">
      <c r="A636" s="112">
        <v>594</v>
      </c>
      <c r="B636" s="112" t="s">
        <v>1308</v>
      </c>
      <c r="C636" s="98" t="s">
        <v>1309</v>
      </c>
      <c r="D636" s="69" t="s">
        <v>1251</v>
      </c>
      <c r="E636" s="76" t="s">
        <v>1310</v>
      </c>
      <c r="F636" s="113"/>
      <c r="G636" s="112"/>
      <c r="H636" s="69"/>
      <c r="I636" s="69" t="s">
        <v>1253</v>
      </c>
      <c r="J636" s="112" t="s">
        <v>1254</v>
      </c>
    </row>
    <row r="637" spans="1:10" ht="56.25" customHeight="1" thickBot="1" x14ac:dyDescent="0.25">
      <c r="A637" s="112">
        <v>595</v>
      </c>
      <c r="B637" s="112" t="s">
        <v>1311</v>
      </c>
      <c r="C637" s="98" t="s">
        <v>1312</v>
      </c>
      <c r="D637" s="69" t="s">
        <v>1251</v>
      </c>
      <c r="E637" s="76" t="s">
        <v>1313</v>
      </c>
      <c r="F637" s="113"/>
      <c r="G637" s="112"/>
      <c r="H637" s="69"/>
      <c r="I637" s="69" t="s">
        <v>1253</v>
      </c>
      <c r="J637" s="112" t="s">
        <v>1254</v>
      </c>
    </row>
    <row r="638" spans="1:10" ht="56.25" customHeight="1" thickBot="1" x14ac:dyDescent="0.25">
      <c r="A638" s="112">
        <v>596</v>
      </c>
      <c r="B638" s="112" t="s">
        <v>1314</v>
      </c>
      <c r="C638" s="98" t="s">
        <v>1315</v>
      </c>
      <c r="D638" s="69" t="s">
        <v>1251</v>
      </c>
      <c r="E638" s="76" t="s">
        <v>1316</v>
      </c>
      <c r="F638" s="113"/>
      <c r="G638" s="112"/>
      <c r="H638" s="69"/>
      <c r="I638" s="69" t="s">
        <v>1253</v>
      </c>
      <c r="J638" s="112" t="s">
        <v>1254</v>
      </c>
    </row>
    <row r="639" spans="1:10" ht="56.25" customHeight="1" thickBot="1" x14ac:dyDescent="0.25">
      <c r="A639" s="112">
        <v>597</v>
      </c>
      <c r="B639" s="112" t="s">
        <v>1317</v>
      </c>
      <c r="C639" s="98" t="s">
        <v>1318</v>
      </c>
      <c r="D639" s="69" t="s">
        <v>1251</v>
      </c>
      <c r="E639" s="76" t="s">
        <v>1319</v>
      </c>
      <c r="F639" s="113"/>
      <c r="G639" s="112"/>
      <c r="H639" s="69"/>
      <c r="I639" s="69" t="s">
        <v>1253</v>
      </c>
      <c r="J639" s="112" t="s">
        <v>1254</v>
      </c>
    </row>
    <row r="640" spans="1:10" ht="56.25" customHeight="1" thickBot="1" x14ac:dyDescent="0.25">
      <c r="A640" s="112">
        <v>598</v>
      </c>
      <c r="B640" s="112" t="s">
        <v>1320</v>
      </c>
      <c r="C640" s="98" t="s">
        <v>1321</v>
      </c>
      <c r="D640" s="69" t="s">
        <v>1251</v>
      </c>
      <c r="E640" s="76" t="s">
        <v>1322</v>
      </c>
      <c r="F640" s="113"/>
      <c r="G640" s="112"/>
      <c r="H640" s="69"/>
      <c r="I640" s="69" t="s">
        <v>1253</v>
      </c>
      <c r="J640" s="112" t="s">
        <v>1254</v>
      </c>
    </row>
    <row r="641" spans="1:10" ht="56.25" customHeight="1" thickBot="1" x14ac:dyDescent="0.25">
      <c r="A641" s="112">
        <v>599</v>
      </c>
      <c r="B641" s="112" t="s">
        <v>1323</v>
      </c>
      <c r="C641" s="98" t="s">
        <v>1324</v>
      </c>
      <c r="D641" s="69" t="s">
        <v>1251</v>
      </c>
      <c r="E641" s="76" t="s">
        <v>1325</v>
      </c>
      <c r="F641" s="113"/>
      <c r="G641" s="112"/>
      <c r="H641" s="69"/>
      <c r="I641" s="69" t="s">
        <v>1253</v>
      </c>
      <c r="J641" s="112" t="s">
        <v>1254</v>
      </c>
    </row>
    <row r="642" spans="1:10" ht="56.25" customHeight="1" thickBot="1" x14ac:dyDescent="0.25">
      <c r="A642" s="112">
        <v>600</v>
      </c>
      <c r="B642" s="112" t="s">
        <v>1326</v>
      </c>
      <c r="C642" s="98" t="s">
        <v>1327</v>
      </c>
      <c r="D642" s="69" t="s">
        <v>1251</v>
      </c>
      <c r="E642" s="76" t="s">
        <v>1328</v>
      </c>
      <c r="F642" s="113"/>
      <c r="G642" s="112"/>
      <c r="H642" s="69"/>
      <c r="I642" s="69" t="s">
        <v>1253</v>
      </c>
      <c r="J642" s="112" t="s">
        <v>1254</v>
      </c>
    </row>
    <row r="643" spans="1:10" ht="56.25" customHeight="1" thickBot="1" x14ac:dyDescent="0.25">
      <c r="A643" s="112">
        <v>601</v>
      </c>
      <c r="B643" s="112" t="s">
        <v>1329</v>
      </c>
      <c r="C643" s="98" t="s">
        <v>1330</v>
      </c>
      <c r="D643" s="69" t="s">
        <v>1251</v>
      </c>
      <c r="E643" s="76" t="s">
        <v>1331</v>
      </c>
      <c r="F643" s="113"/>
      <c r="G643" s="112"/>
      <c r="H643" s="69"/>
      <c r="I643" s="69" t="s">
        <v>1253</v>
      </c>
      <c r="J643" s="112" t="s">
        <v>1254</v>
      </c>
    </row>
    <row r="644" spans="1:10" ht="56.25" customHeight="1" thickBot="1" x14ac:dyDescent="0.25">
      <c r="A644" s="112">
        <v>602</v>
      </c>
      <c r="B644" s="112" t="s">
        <v>1332</v>
      </c>
      <c r="C644" s="98" t="s">
        <v>1333</v>
      </c>
      <c r="D644" s="69" t="s">
        <v>1251</v>
      </c>
      <c r="E644" s="76" t="s">
        <v>1334</v>
      </c>
      <c r="F644" s="113"/>
      <c r="G644" s="112"/>
      <c r="H644" s="69"/>
      <c r="I644" s="69" t="s">
        <v>1253</v>
      </c>
      <c r="J644" s="112" t="s">
        <v>1254</v>
      </c>
    </row>
    <row r="645" spans="1:10" ht="56.25" customHeight="1" thickBot="1" x14ac:dyDescent="0.25">
      <c r="A645" s="112">
        <v>603</v>
      </c>
      <c r="B645" s="112" t="s">
        <v>1335</v>
      </c>
      <c r="C645" s="98" t="s">
        <v>1336</v>
      </c>
      <c r="D645" s="69" t="s">
        <v>1251</v>
      </c>
      <c r="E645" s="76" t="s">
        <v>1337</v>
      </c>
      <c r="F645" s="113"/>
      <c r="G645" s="112"/>
      <c r="H645" s="69"/>
      <c r="I645" s="69" t="s">
        <v>1253</v>
      </c>
      <c r="J645" s="112" t="s">
        <v>1254</v>
      </c>
    </row>
    <row r="646" spans="1:10" ht="56.25" customHeight="1" thickBot="1" x14ac:dyDescent="0.25">
      <c r="A646" s="112">
        <v>604</v>
      </c>
      <c r="B646" s="112" t="s">
        <v>1338</v>
      </c>
      <c r="C646" s="98" t="s">
        <v>1339</v>
      </c>
      <c r="D646" s="69" t="s">
        <v>1251</v>
      </c>
      <c r="E646" s="76" t="s">
        <v>1340</v>
      </c>
      <c r="F646" s="113"/>
      <c r="G646" s="112"/>
      <c r="H646" s="69"/>
      <c r="I646" s="69" t="s">
        <v>1253</v>
      </c>
      <c r="J646" s="97" t="s">
        <v>1212</v>
      </c>
    </row>
    <row r="647" spans="1:10" ht="56.25" customHeight="1" thickBot="1" x14ac:dyDescent="0.25">
      <c r="A647" s="112">
        <v>605</v>
      </c>
      <c r="B647" s="112" t="s">
        <v>1341</v>
      </c>
      <c r="C647" s="98" t="s">
        <v>1342</v>
      </c>
      <c r="D647" s="69" t="s">
        <v>1251</v>
      </c>
      <c r="E647" s="76" t="s">
        <v>1343</v>
      </c>
      <c r="F647" s="113"/>
      <c r="G647" s="112"/>
      <c r="H647" s="69"/>
      <c r="I647" s="69" t="s">
        <v>1253</v>
      </c>
      <c r="J647" s="112" t="s">
        <v>1254</v>
      </c>
    </row>
    <row r="648" spans="1:10" ht="56.25" customHeight="1" thickBot="1" x14ac:dyDescent="0.25">
      <c r="A648" s="112">
        <v>606</v>
      </c>
      <c r="B648" s="112" t="s">
        <v>1344</v>
      </c>
      <c r="C648" s="98" t="s">
        <v>1345</v>
      </c>
      <c r="D648" s="69" t="s">
        <v>1251</v>
      </c>
      <c r="E648" s="76" t="s">
        <v>1346</v>
      </c>
      <c r="F648" s="113"/>
      <c r="G648" s="112"/>
      <c r="H648" s="69"/>
      <c r="I648" s="69" t="s">
        <v>1253</v>
      </c>
      <c r="J648" s="97" t="s">
        <v>1212</v>
      </c>
    </row>
    <row r="649" spans="1:10" ht="56.25" customHeight="1" thickBot="1" x14ac:dyDescent="0.25">
      <c r="A649" s="112">
        <v>607</v>
      </c>
      <c r="B649" s="112" t="s">
        <v>1347</v>
      </c>
      <c r="C649" s="98" t="s">
        <v>1348</v>
      </c>
      <c r="D649" s="69" t="s">
        <v>1251</v>
      </c>
      <c r="E649" s="76" t="s">
        <v>1349</v>
      </c>
      <c r="F649" s="113"/>
      <c r="G649" s="112"/>
      <c r="H649" s="69"/>
      <c r="I649" s="69" t="s">
        <v>1253</v>
      </c>
      <c r="J649" s="112" t="s">
        <v>1254</v>
      </c>
    </row>
    <row r="650" spans="1:10" ht="56.25" customHeight="1" thickBot="1" x14ac:dyDescent="0.25">
      <c r="A650" s="112">
        <v>608</v>
      </c>
      <c r="B650" s="112" t="s">
        <v>1350</v>
      </c>
      <c r="C650" s="98" t="s">
        <v>1351</v>
      </c>
      <c r="D650" s="69" t="s">
        <v>1251</v>
      </c>
      <c r="E650" s="76" t="s">
        <v>1352</v>
      </c>
      <c r="F650" s="113"/>
      <c r="G650" s="112"/>
      <c r="H650" s="69"/>
      <c r="I650" s="69" t="s">
        <v>1253</v>
      </c>
      <c r="J650" s="112" t="s">
        <v>1254</v>
      </c>
    </row>
    <row r="651" spans="1:10" ht="56.25" customHeight="1" thickBot="1" x14ac:dyDescent="0.25">
      <c r="A651" s="112">
        <v>609</v>
      </c>
      <c r="B651" s="112" t="s">
        <v>1353</v>
      </c>
      <c r="C651" s="98" t="s">
        <v>1354</v>
      </c>
      <c r="D651" s="69" t="s">
        <v>1251</v>
      </c>
      <c r="E651" s="76" t="s">
        <v>1355</v>
      </c>
      <c r="F651" s="113"/>
      <c r="G651" s="112"/>
      <c r="H651" s="69"/>
      <c r="I651" s="69" t="s">
        <v>1253</v>
      </c>
      <c r="J651" s="112" t="s">
        <v>1254</v>
      </c>
    </row>
    <row r="652" spans="1:10" ht="56.25" customHeight="1" thickBot="1" x14ac:dyDescent="0.25">
      <c r="A652" s="112">
        <v>610</v>
      </c>
      <c r="B652" s="112" t="s">
        <v>1356</v>
      </c>
      <c r="C652" s="98" t="s">
        <v>1357</v>
      </c>
      <c r="D652" s="69" t="s">
        <v>1251</v>
      </c>
      <c r="E652" s="76" t="s">
        <v>1358</v>
      </c>
      <c r="F652" s="113"/>
      <c r="G652" s="112"/>
      <c r="H652" s="69"/>
      <c r="I652" s="69" t="s">
        <v>1253</v>
      </c>
      <c r="J652" s="112" t="s">
        <v>1254</v>
      </c>
    </row>
    <row r="653" spans="1:10" ht="56.25" customHeight="1" thickBot="1" x14ac:dyDescent="0.25">
      <c r="A653" s="112">
        <v>611</v>
      </c>
      <c r="B653" s="112" t="s">
        <v>1359</v>
      </c>
      <c r="C653" s="98" t="s">
        <v>1360</v>
      </c>
      <c r="D653" s="69" t="s">
        <v>1251</v>
      </c>
      <c r="E653" s="76" t="s">
        <v>1361</v>
      </c>
      <c r="F653" s="113"/>
      <c r="G653" s="112"/>
      <c r="H653" s="69"/>
      <c r="I653" s="69" t="s">
        <v>1253</v>
      </c>
      <c r="J653" s="98" t="s">
        <v>1254</v>
      </c>
    </row>
    <row r="654" spans="1:10" ht="56.25" customHeight="1" thickBot="1" x14ac:dyDescent="0.25">
      <c r="A654" s="112">
        <v>612</v>
      </c>
      <c r="B654" s="112" t="s">
        <v>1362</v>
      </c>
      <c r="C654" s="98" t="s">
        <v>1363</v>
      </c>
      <c r="D654" s="69" t="s">
        <v>1251</v>
      </c>
      <c r="E654" s="76" t="s">
        <v>1364</v>
      </c>
      <c r="F654" s="113"/>
      <c r="G654" s="112"/>
      <c r="H654" s="69"/>
      <c r="I654" s="69" t="s">
        <v>1253</v>
      </c>
      <c r="J654" s="112" t="s">
        <v>1254</v>
      </c>
    </row>
    <row r="655" spans="1:10" ht="56.25" customHeight="1" thickBot="1" x14ac:dyDescent="0.25">
      <c r="A655" s="112">
        <v>613</v>
      </c>
      <c r="B655" s="112" t="s">
        <v>1365</v>
      </c>
      <c r="C655" s="98" t="s">
        <v>1366</v>
      </c>
      <c r="D655" s="69" t="s">
        <v>1251</v>
      </c>
      <c r="E655" s="76" t="s">
        <v>1367</v>
      </c>
      <c r="F655" s="113"/>
      <c r="G655" s="112"/>
      <c r="H655" s="69"/>
      <c r="I655" s="69" t="s">
        <v>1253</v>
      </c>
      <c r="J655" s="112" t="s">
        <v>1254</v>
      </c>
    </row>
    <row r="656" spans="1:10" ht="14.25" customHeight="1" thickBot="1" x14ac:dyDescent="0.25">
      <c r="A656" s="114"/>
      <c r="B656" s="114"/>
      <c r="C656" s="114"/>
      <c r="D656" s="114"/>
      <c r="E656" s="114"/>
      <c r="F656" s="114"/>
      <c r="G656" s="114"/>
      <c r="H656" s="114"/>
      <c r="I656" s="114"/>
      <c r="J656" s="114"/>
    </row>
    <row r="657" spans="1:10" ht="56.25" customHeight="1" thickBot="1" x14ac:dyDescent="0.25">
      <c r="A657" s="112">
        <v>614</v>
      </c>
      <c r="B657" s="112">
        <v>1662</v>
      </c>
      <c r="C657" s="98" t="s">
        <v>1368</v>
      </c>
      <c r="D657" s="69" t="s">
        <v>112</v>
      </c>
      <c r="E657" s="115" t="str">
        <f>HYPERLINK("mailto:mostafa_9666@hotmail.com","mostafa_9666@hotmail.com")</f>
        <v>mostafa_9666@hotmail.com</v>
      </c>
      <c r="F657" s="113"/>
      <c r="G657" s="112"/>
      <c r="H657" s="116" t="s">
        <v>1369</v>
      </c>
      <c r="I657" s="69" t="s">
        <v>1370</v>
      </c>
      <c r="J657" s="112" t="s">
        <v>1254</v>
      </c>
    </row>
    <row r="658" spans="1:10" ht="56.25" customHeight="1" thickBot="1" x14ac:dyDescent="0.25">
      <c r="A658" s="112">
        <v>615</v>
      </c>
      <c r="B658" s="112">
        <v>1482</v>
      </c>
      <c r="C658" s="98" t="s">
        <v>1371</v>
      </c>
      <c r="D658" s="69" t="s">
        <v>112</v>
      </c>
      <c r="E658" s="115" t="str">
        <f>HYPERLINK("mailto:abuhamad06@gmail.com","abuhamad06@gmail.com")</f>
        <v>abuhamad06@gmail.com</v>
      </c>
      <c r="F658" s="113"/>
      <c r="G658" s="112"/>
      <c r="H658" s="69"/>
      <c r="I658" s="69" t="s">
        <v>1370</v>
      </c>
      <c r="J658" s="69" t="s">
        <v>1372</v>
      </c>
    </row>
    <row r="659" spans="1:10" ht="56.25" customHeight="1" thickBot="1" x14ac:dyDescent="0.25">
      <c r="A659" s="112">
        <v>616</v>
      </c>
      <c r="B659" s="112">
        <v>1448</v>
      </c>
      <c r="C659" s="98" t="s">
        <v>1373</v>
      </c>
      <c r="D659" s="69" t="s">
        <v>112</v>
      </c>
      <c r="E659" s="115" t="str">
        <f>HYPERLINK("mailto:5aloodi5@gmail.com","5aloodi5@gmail.com")</f>
        <v>5aloodi5@gmail.com</v>
      </c>
      <c r="F659" s="113"/>
      <c r="G659" s="112"/>
      <c r="H659" s="69"/>
      <c r="I659" s="69" t="s">
        <v>1370</v>
      </c>
      <c r="J659" s="97" t="s">
        <v>1212</v>
      </c>
    </row>
    <row r="660" spans="1:10" ht="56.25" customHeight="1" thickBot="1" x14ac:dyDescent="0.25">
      <c r="A660" s="112">
        <v>617</v>
      </c>
      <c r="B660" s="112">
        <v>1491</v>
      </c>
      <c r="C660" s="98" t="s">
        <v>1374</v>
      </c>
      <c r="D660" s="69" t="s">
        <v>112</v>
      </c>
      <c r="E660" s="115" t="s">
        <v>1375</v>
      </c>
      <c r="F660" s="113"/>
      <c r="G660" s="112"/>
      <c r="H660" s="69"/>
      <c r="I660" s="69" t="s">
        <v>1370</v>
      </c>
      <c r="J660" s="97" t="s">
        <v>1212</v>
      </c>
    </row>
    <row r="661" spans="1:10" ht="56.25" customHeight="1" thickBot="1" x14ac:dyDescent="0.25">
      <c r="A661" s="112">
        <v>618</v>
      </c>
      <c r="B661" s="112">
        <v>1486</v>
      </c>
      <c r="C661" s="98" t="s">
        <v>1376</v>
      </c>
      <c r="D661" s="69" t="s">
        <v>112</v>
      </c>
      <c r="E661" s="115" t="str">
        <f>HYPERLINK("mailto:fx0035@gmail.com","fx0035@gmail.com")</f>
        <v>fx0035@gmail.com</v>
      </c>
      <c r="F661" s="113"/>
      <c r="G661" s="112"/>
      <c r="H661" s="69"/>
      <c r="I661" s="69" t="s">
        <v>1370</v>
      </c>
      <c r="J661" s="112" t="s">
        <v>1254</v>
      </c>
    </row>
    <row r="662" spans="1:10" ht="56.25" customHeight="1" thickBot="1" x14ac:dyDescent="0.25">
      <c r="A662" s="112">
        <v>619</v>
      </c>
      <c r="B662" s="112">
        <v>1467</v>
      </c>
      <c r="C662" s="98" t="s">
        <v>1377</v>
      </c>
      <c r="D662" s="69" t="s">
        <v>112</v>
      </c>
      <c r="E662" s="115" t="str">
        <f>HYPERLINK("mailto:mdmcjg@hotmail.com","mdmcjg@hotmail.com")</f>
        <v>mdmcjg@hotmail.com</v>
      </c>
      <c r="F662" s="113"/>
      <c r="G662" s="112"/>
      <c r="H662" s="69"/>
      <c r="I662" s="69" t="s">
        <v>1370</v>
      </c>
      <c r="J662" s="112" t="s">
        <v>1254</v>
      </c>
    </row>
    <row r="663" spans="1:10" ht="56.25" customHeight="1" thickBot="1" x14ac:dyDescent="0.25">
      <c r="A663" s="112">
        <v>620</v>
      </c>
      <c r="B663" s="112">
        <v>1449</v>
      </c>
      <c r="C663" s="98" t="s">
        <v>965</v>
      </c>
      <c r="D663" s="69" t="s">
        <v>112</v>
      </c>
      <c r="E663" s="115" t="str">
        <f>HYPERLINK("mailto:iabdullah.ag@gmail.com","iabdullah.ag@gmail.com")</f>
        <v>iabdullah.ag@gmail.com</v>
      </c>
      <c r="F663" s="113"/>
      <c r="G663" s="112"/>
      <c r="H663" s="117" t="s">
        <v>1378</v>
      </c>
      <c r="I663" s="69" t="s">
        <v>1370</v>
      </c>
      <c r="J663" s="112" t="s">
        <v>1254</v>
      </c>
    </row>
    <row r="664" spans="1:10" ht="56.25" customHeight="1" thickBot="1" x14ac:dyDescent="0.25">
      <c r="A664" s="112">
        <v>621</v>
      </c>
      <c r="B664" s="112">
        <v>1507</v>
      </c>
      <c r="C664" s="98" t="s">
        <v>1379</v>
      </c>
      <c r="D664" s="69" t="s">
        <v>112</v>
      </c>
      <c r="E664" s="115" t="str">
        <f>HYPERLINK("mailto:melhwi6761@gmail.com","melhwi6761@gmail.com")</f>
        <v>melhwi6761@gmail.com</v>
      </c>
      <c r="F664" s="113"/>
      <c r="G664" s="112"/>
      <c r="H664" s="69"/>
      <c r="I664" s="69" t="s">
        <v>1370</v>
      </c>
      <c r="J664" s="112" t="s">
        <v>1254</v>
      </c>
    </row>
    <row r="665" spans="1:10" ht="56.25" customHeight="1" thickBot="1" x14ac:dyDescent="0.25">
      <c r="A665" s="112">
        <v>622</v>
      </c>
      <c r="B665" s="112">
        <v>1508</v>
      </c>
      <c r="C665" s="98" t="s">
        <v>1380</v>
      </c>
      <c r="D665" s="69" t="s">
        <v>112</v>
      </c>
      <c r="E665" s="115" t="s">
        <v>1381</v>
      </c>
      <c r="F665" s="113"/>
      <c r="G665" s="112"/>
      <c r="H665" s="69"/>
      <c r="I665" s="69" t="s">
        <v>1370</v>
      </c>
      <c r="J665" s="112" t="s">
        <v>1254</v>
      </c>
    </row>
    <row r="666" spans="1:10" ht="56.25" customHeight="1" thickBot="1" x14ac:dyDescent="0.25">
      <c r="A666" s="112">
        <v>623</v>
      </c>
      <c r="B666" s="112">
        <v>1516</v>
      </c>
      <c r="C666" s="98" t="s">
        <v>1382</v>
      </c>
      <c r="D666" s="69" t="s">
        <v>112</v>
      </c>
      <c r="E666" s="115" t="str">
        <f>HYPERLINK("mailto:Aa-ss_2020@hotmail.com","Aa-ss_2020@hotmail.com")</f>
        <v>Aa-ss_2020@hotmail.com</v>
      </c>
      <c r="F666" s="113"/>
      <c r="G666" s="112"/>
      <c r="H666" s="69"/>
      <c r="I666" s="69" t="s">
        <v>1370</v>
      </c>
      <c r="J666" s="112" t="s">
        <v>1254</v>
      </c>
    </row>
    <row r="667" spans="1:10" ht="56.25" customHeight="1" thickBot="1" x14ac:dyDescent="0.25">
      <c r="A667" s="112">
        <v>624</v>
      </c>
      <c r="B667" s="112">
        <v>1500</v>
      </c>
      <c r="C667" s="98" t="s">
        <v>1383</v>
      </c>
      <c r="D667" s="69" t="s">
        <v>112</v>
      </c>
      <c r="E667" s="115" t="s">
        <v>1384</v>
      </c>
      <c r="F667" s="113"/>
      <c r="G667" s="112"/>
      <c r="H667" s="117" t="s">
        <v>1385</v>
      </c>
      <c r="I667" s="69" t="s">
        <v>1370</v>
      </c>
      <c r="J667" s="112" t="s">
        <v>1254</v>
      </c>
    </row>
    <row r="668" spans="1:10" ht="56.25" customHeight="1" thickBot="1" x14ac:dyDescent="0.25">
      <c r="A668" s="112">
        <v>625</v>
      </c>
      <c r="B668" s="112">
        <v>1521</v>
      </c>
      <c r="C668" s="98" t="s">
        <v>1386</v>
      </c>
      <c r="D668" s="69" t="s">
        <v>112</v>
      </c>
      <c r="E668" s="115" t="str">
        <f>HYPERLINK("mailto:Ro1412ro@outlook.sa","Ro1412ro@outlook.sa")</f>
        <v>Ro1412ro@outlook.sa</v>
      </c>
      <c r="F668" s="113"/>
      <c r="G668" s="112"/>
      <c r="H668" s="69"/>
      <c r="I668" s="69" t="s">
        <v>1370</v>
      </c>
      <c r="J668" s="112" t="s">
        <v>1254</v>
      </c>
    </row>
    <row r="669" spans="1:10" ht="14.25" customHeight="1" thickBot="1" x14ac:dyDescent="0.25">
      <c r="A669" s="114"/>
      <c r="B669" s="114"/>
      <c r="C669" s="114"/>
      <c r="D669" s="114"/>
      <c r="E669" s="114"/>
      <c r="F669" s="114"/>
      <c r="G669" s="114"/>
      <c r="H669" s="114"/>
      <c r="I669" s="114"/>
      <c r="J669" s="114"/>
    </row>
    <row r="670" spans="1:10" ht="72.75" customHeight="1" thickBot="1" x14ac:dyDescent="0.25">
      <c r="A670" s="112">
        <v>626</v>
      </c>
      <c r="B670" s="112">
        <v>1500</v>
      </c>
      <c r="C670" s="98" t="s">
        <v>1383</v>
      </c>
      <c r="D670" s="69" t="s">
        <v>112</v>
      </c>
      <c r="E670" s="115" t="s">
        <v>1384</v>
      </c>
      <c r="F670" s="113"/>
      <c r="G670" s="112"/>
      <c r="H670" s="117" t="s">
        <v>1385</v>
      </c>
      <c r="I670" s="69" t="s">
        <v>203</v>
      </c>
      <c r="J670" s="69" t="s">
        <v>1387</v>
      </c>
    </row>
    <row r="671" spans="1:10" ht="56.25" customHeight="1" thickBot="1" x14ac:dyDescent="0.25">
      <c r="A671" s="112">
        <v>627</v>
      </c>
      <c r="B671" s="112">
        <v>1449</v>
      </c>
      <c r="C671" s="98" t="s">
        <v>965</v>
      </c>
      <c r="D671" s="69" t="s">
        <v>112</v>
      </c>
      <c r="E671" s="115" t="str">
        <f>HYPERLINK("mailto:iabdullah.ag@gmail.com","iabdullah.ag@gmail.com")</f>
        <v>iabdullah.ag@gmail.com</v>
      </c>
      <c r="F671" s="113"/>
      <c r="G671" s="112"/>
      <c r="H671" s="69"/>
      <c r="I671" s="69" t="s">
        <v>203</v>
      </c>
      <c r="J671" s="112" t="s">
        <v>1254</v>
      </c>
    </row>
    <row r="672" spans="1:10" ht="56.25" customHeight="1" thickBot="1" x14ac:dyDescent="0.25">
      <c r="A672" s="112">
        <v>628</v>
      </c>
      <c r="B672" s="112">
        <v>1706</v>
      </c>
      <c r="C672" s="98" t="s">
        <v>1388</v>
      </c>
      <c r="D672" s="69" t="s">
        <v>112</v>
      </c>
      <c r="E672" s="115" t="str">
        <f>HYPERLINK("mailto:ssss3051@hotmail.com","ssss3051@hotmail.com")</f>
        <v>ssss3051@hotmail.com</v>
      </c>
      <c r="F672" s="113"/>
      <c r="G672" s="112"/>
      <c r="H672" s="69"/>
      <c r="I672" s="69" t="s">
        <v>203</v>
      </c>
      <c r="J672" s="112" t="s">
        <v>1254</v>
      </c>
    </row>
    <row r="673" spans="1:26" ht="56.25" customHeight="1" thickBot="1" x14ac:dyDescent="0.25">
      <c r="A673" s="112">
        <v>629</v>
      </c>
      <c r="B673" s="112">
        <v>1700</v>
      </c>
      <c r="C673" s="98" t="s">
        <v>1389</v>
      </c>
      <c r="D673" s="69" t="s">
        <v>112</v>
      </c>
      <c r="E673" s="115" t="str">
        <f>HYPERLINK("mailto:Tx.13@hotmail.com","Tx.13@hotmail.com")</f>
        <v>Tx.13@hotmail.com</v>
      </c>
      <c r="F673" s="113"/>
      <c r="G673" s="112"/>
      <c r="H673" s="69"/>
      <c r="I673" s="69" t="s">
        <v>203</v>
      </c>
      <c r="J673" s="112" t="s">
        <v>1254</v>
      </c>
    </row>
    <row r="674" spans="1:26" ht="56.25" customHeight="1" thickBot="1" x14ac:dyDescent="0.25">
      <c r="A674" s="112">
        <v>630</v>
      </c>
      <c r="B674" s="112">
        <v>1664</v>
      </c>
      <c r="C674" s="98" t="s">
        <v>1390</v>
      </c>
      <c r="D674" s="69" t="s">
        <v>112</v>
      </c>
      <c r="E674" s="115" t="str">
        <f>HYPERLINK("mailto:salmanabdulkarem234@gmail.com","salmanabdulkarem234@gmail.com")</f>
        <v>salmanabdulkarem234@gmail.com</v>
      </c>
      <c r="F674" s="113"/>
      <c r="G674" s="112"/>
      <c r="H674" s="69"/>
      <c r="I674" s="69" t="s">
        <v>203</v>
      </c>
      <c r="J674" s="112" t="s">
        <v>1254</v>
      </c>
    </row>
    <row r="675" spans="1:26" ht="56.25" customHeight="1" thickBot="1" x14ac:dyDescent="0.25">
      <c r="A675" s="112">
        <v>631</v>
      </c>
      <c r="B675" s="112">
        <v>1589</v>
      </c>
      <c r="C675" s="98" t="s">
        <v>1391</v>
      </c>
      <c r="D675" s="69" t="s">
        <v>112</v>
      </c>
      <c r="E675" s="115" t="str">
        <f>HYPERLINK("mailto:abod9931@gmail.com","abod9931@gmail.com")</f>
        <v>abod9931@gmail.com</v>
      </c>
      <c r="F675" s="113"/>
      <c r="G675" s="112"/>
      <c r="H675" s="69"/>
      <c r="I675" s="69" t="s">
        <v>203</v>
      </c>
      <c r="J675" s="89" t="s">
        <v>1392</v>
      </c>
    </row>
    <row r="676" spans="1:26" ht="56.25" customHeight="1" thickBot="1" x14ac:dyDescent="0.25">
      <c r="A676" s="112">
        <v>632</v>
      </c>
      <c r="B676" s="118">
        <v>1754</v>
      </c>
      <c r="C676" s="98" t="s">
        <v>1393</v>
      </c>
      <c r="D676" s="69" t="s">
        <v>112</v>
      </c>
      <c r="E676" s="119" t="str">
        <f>HYPERLINK("mailto:Nass22ir@iCloud.com","Nass22ir@iCloud.com")</f>
        <v>Nass22ir@iCloud.com</v>
      </c>
      <c r="F676" s="120"/>
      <c r="G676" s="118"/>
      <c r="H676" s="98"/>
      <c r="I676" s="69" t="s">
        <v>203</v>
      </c>
      <c r="J676" s="112" t="s">
        <v>1254</v>
      </c>
      <c r="K676" s="121"/>
      <c r="L676" s="121"/>
      <c r="M676" s="121"/>
      <c r="N676" s="121"/>
      <c r="O676" s="121"/>
      <c r="P676" s="121"/>
      <c r="Q676" s="121"/>
      <c r="R676" s="121"/>
      <c r="S676" s="121"/>
      <c r="T676" s="121"/>
      <c r="U676" s="121"/>
      <c r="V676" s="121"/>
      <c r="W676" s="121"/>
      <c r="X676" s="121"/>
      <c r="Y676" s="121"/>
      <c r="Z676" s="121"/>
    </row>
    <row r="677" spans="1:26" ht="56.25" customHeight="1" thickBot="1" x14ac:dyDescent="0.25">
      <c r="A677" s="112">
        <v>633</v>
      </c>
      <c r="B677" s="118">
        <v>1758</v>
      </c>
      <c r="C677" s="98" t="s">
        <v>1394</v>
      </c>
      <c r="D677" s="69" t="s">
        <v>112</v>
      </c>
      <c r="E677" s="119" t="str">
        <f>HYPERLINK("mailto:lamo2ksa@hotmail.com","lamo2ksa@hotmail.com")</f>
        <v>lamo2ksa@hotmail.com</v>
      </c>
      <c r="F677" s="120"/>
      <c r="G677" s="118"/>
      <c r="H677" s="98"/>
      <c r="I677" s="69" t="s">
        <v>203</v>
      </c>
      <c r="J677" s="112" t="s">
        <v>1254</v>
      </c>
      <c r="K677" s="121"/>
      <c r="L677" s="121"/>
      <c r="M677" s="121"/>
      <c r="N677" s="121"/>
      <c r="O677" s="121"/>
      <c r="P677" s="121"/>
      <c r="Q677" s="121"/>
      <c r="R677" s="121"/>
      <c r="S677" s="121"/>
      <c r="T677" s="121"/>
      <c r="U677" s="121"/>
      <c r="V677" s="121"/>
      <c r="W677" s="121"/>
      <c r="X677" s="121"/>
      <c r="Y677" s="121"/>
      <c r="Z677" s="121"/>
    </row>
    <row r="678" spans="1:26" ht="56.25" customHeight="1" thickBot="1" x14ac:dyDescent="0.25">
      <c r="A678" s="112">
        <v>634</v>
      </c>
      <c r="B678" s="118">
        <v>1777</v>
      </c>
      <c r="C678" s="98" t="s">
        <v>1395</v>
      </c>
      <c r="D678" s="69" t="s">
        <v>112</v>
      </c>
      <c r="E678" s="119" t="str">
        <f>HYPERLINK("mailto:n.a.r.7@hotmail.com","n.a.r.7@hotmail.com")</f>
        <v>n.a.r.7@hotmail.com</v>
      </c>
      <c r="F678" s="120"/>
      <c r="G678" s="118"/>
      <c r="H678" s="98"/>
      <c r="I678" s="69" t="s">
        <v>203</v>
      </c>
      <c r="J678" s="112" t="s">
        <v>1254</v>
      </c>
      <c r="K678" s="121"/>
      <c r="L678" s="121"/>
      <c r="M678" s="121"/>
      <c r="N678" s="121"/>
      <c r="O678" s="121"/>
      <c r="P678" s="121"/>
      <c r="Q678" s="121"/>
      <c r="R678" s="121"/>
      <c r="S678" s="121"/>
      <c r="T678" s="121"/>
      <c r="U678" s="121"/>
      <c r="V678" s="121"/>
      <c r="W678" s="121"/>
      <c r="X678" s="121"/>
      <c r="Y678" s="121"/>
      <c r="Z678" s="121"/>
    </row>
    <row r="679" spans="1:26" ht="56.25" customHeight="1" thickBot="1" x14ac:dyDescent="0.25">
      <c r="A679" s="112">
        <v>635</v>
      </c>
      <c r="B679" s="118">
        <v>1789</v>
      </c>
      <c r="C679" s="98" t="s">
        <v>1396</v>
      </c>
      <c r="D679" s="69" t="s">
        <v>112</v>
      </c>
      <c r="E679" s="119" t="str">
        <f>HYPERLINK("mailto:faisal123f@outlook.sa","faisal123f@outlook.sa")</f>
        <v>faisal123f@outlook.sa</v>
      </c>
      <c r="F679" s="120"/>
      <c r="G679" s="118"/>
      <c r="H679" s="98"/>
      <c r="I679" s="69" t="s">
        <v>203</v>
      </c>
      <c r="J679" s="69" t="s">
        <v>1387</v>
      </c>
      <c r="K679" s="121"/>
      <c r="L679" s="121"/>
      <c r="M679" s="121"/>
      <c r="N679" s="121"/>
      <c r="O679" s="121"/>
      <c r="P679" s="121"/>
      <c r="Q679" s="121"/>
      <c r="R679" s="121"/>
      <c r="S679" s="121"/>
      <c r="T679" s="121"/>
      <c r="U679" s="121"/>
      <c r="V679" s="121"/>
      <c r="W679" s="121"/>
      <c r="X679" s="121"/>
      <c r="Y679" s="121"/>
      <c r="Z679" s="121"/>
    </row>
    <row r="680" spans="1:26" ht="56.25" customHeight="1" thickBot="1" x14ac:dyDescent="0.25">
      <c r="A680" s="112">
        <v>636</v>
      </c>
      <c r="B680" s="118">
        <v>1281</v>
      </c>
      <c r="C680" s="98" t="s">
        <v>1397</v>
      </c>
      <c r="D680" s="69" t="s">
        <v>112</v>
      </c>
      <c r="E680" s="119" t="str">
        <f>HYPERLINK("mailto:moma412@gmail.com","moma412@gmail.com")</f>
        <v>moma412@gmail.com</v>
      </c>
      <c r="F680" s="120"/>
      <c r="G680" s="118"/>
      <c r="H680" s="122" t="s">
        <v>1398</v>
      </c>
      <c r="I680" s="69" t="s">
        <v>203</v>
      </c>
      <c r="J680" s="112" t="s">
        <v>1254</v>
      </c>
      <c r="K680" s="121"/>
      <c r="L680" s="121"/>
      <c r="M680" s="121"/>
      <c r="N680" s="121"/>
      <c r="O680" s="121"/>
      <c r="P680" s="121"/>
      <c r="Q680" s="121"/>
      <c r="R680" s="121"/>
      <c r="S680" s="121"/>
      <c r="T680" s="121"/>
      <c r="U680" s="121"/>
      <c r="V680" s="121"/>
      <c r="W680" s="121"/>
      <c r="X680" s="121"/>
      <c r="Y680" s="121"/>
      <c r="Z680" s="121"/>
    </row>
    <row r="681" spans="1:26" ht="56.25" customHeight="1" thickBot="1" x14ac:dyDescent="0.25">
      <c r="A681" s="112">
        <v>637</v>
      </c>
      <c r="B681" s="118">
        <v>1795</v>
      </c>
      <c r="C681" s="98" t="s">
        <v>1399</v>
      </c>
      <c r="D681" s="69" t="s">
        <v>112</v>
      </c>
      <c r="E681" s="119" t="str">
        <f>HYPERLINK("mailto:dh000m2015@hotmail.com","dh000m2015@hotmail.com")</f>
        <v>dh000m2015@hotmail.com</v>
      </c>
      <c r="F681" s="120"/>
      <c r="G681" s="118"/>
      <c r="H681" s="122" t="s">
        <v>1398</v>
      </c>
      <c r="I681" s="69" t="s">
        <v>203</v>
      </c>
      <c r="J681" s="112" t="s">
        <v>1254</v>
      </c>
      <c r="K681" s="121"/>
      <c r="L681" s="121"/>
      <c r="M681" s="121"/>
      <c r="N681" s="121"/>
      <c r="O681" s="121"/>
      <c r="P681" s="121"/>
      <c r="Q681" s="121"/>
      <c r="R681" s="121"/>
      <c r="S681" s="121"/>
      <c r="T681" s="121"/>
      <c r="U681" s="121"/>
      <c r="V681" s="121"/>
      <c r="W681" s="121"/>
      <c r="X681" s="121"/>
      <c r="Y681" s="121"/>
      <c r="Z681" s="121"/>
    </row>
    <row r="682" spans="1:26" ht="56.25" customHeight="1" thickBot="1" x14ac:dyDescent="0.25">
      <c r="A682" s="112">
        <v>638</v>
      </c>
      <c r="B682" s="112">
        <v>1546</v>
      </c>
      <c r="C682" s="98" t="s">
        <v>1400</v>
      </c>
      <c r="D682" s="69" t="s">
        <v>112</v>
      </c>
      <c r="E682" s="115" t="str">
        <f>HYPERLINK("mailto:amr091@hotmail.com","amr091@hotmail.com")</f>
        <v>amr091@hotmail.com</v>
      </c>
      <c r="F682" s="113"/>
      <c r="G682" s="112"/>
      <c r="H682" s="69"/>
      <c r="I682" s="69" t="s">
        <v>203</v>
      </c>
      <c r="J682" s="89" t="s">
        <v>1392</v>
      </c>
    </row>
    <row r="683" spans="1:26" ht="56.25" customHeight="1" thickBot="1" x14ac:dyDescent="0.25">
      <c r="A683" s="112">
        <v>639</v>
      </c>
      <c r="B683" s="112" t="s">
        <v>1401</v>
      </c>
      <c r="C683" s="98" t="s">
        <v>1402</v>
      </c>
      <c r="D683" s="69" t="s">
        <v>112</v>
      </c>
      <c r="E683" s="115" t="str">
        <f>HYPERLINK("mailto:malden99@hotmail.com","malden99@hotmail.com")</f>
        <v>malden99@hotmail.com</v>
      </c>
      <c r="F683" s="113"/>
      <c r="G683" s="112"/>
      <c r="H683" s="122" t="s">
        <v>1403</v>
      </c>
      <c r="I683" s="69" t="s">
        <v>203</v>
      </c>
      <c r="J683" s="97" t="s">
        <v>1212</v>
      </c>
    </row>
    <row r="684" spans="1:26" ht="56.25" customHeight="1" thickBot="1" x14ac:dyDescent="0.25">
      <c r="A684" s="112">
        <v>640</v>
      </c>
      <c r="B684" s="112" t="s">
        <v>1404</v>
      </c>
      <c r="C684" s="98" t="s">
        <v>1405</v>
      </c>
      <c r="D684" s="69" t="s">
        <v>112</v>
      </c>
      <c r="E684" s="115" t="str">
        <f>HYPERLINK("mailto:apto2044@gmail.com","apto2044@gmail.com")</f>
        <v>apto2044@gmail.com</v>
      </c>
      <c r="F684" s="113"/>
      <c r="G684" s="112"/>
      <c r="H684" s="122" t="s">
        <v>1403</v>
      </c>
      <c r="I684" s="69" t="s">
        <v>203</v>
      </c>
      <c r="J684" s="112" t="s">
        <v>1254</v>
      </c>
    </row>
    <row r="685" spans="1:26" ht="91.5" customHeight="1" thickBot="1" x14ac:dyDescent="0.25">
      <c r="A685" s="112">
        <v>641</v>
      </c>
      <c r="B685" s="112">
        <v>1831</v>
      </c>
      <c r="C685" s="98" t="s">
        <v>1406</v>
      </c>
      <c r="D685" s="69" t="s">
        <v>112</v>
      </c>
      <c r="E685" s="115" t="str">
        <f>HYPERLINK("mailto:malhaawy@hotmail.com","malhaawy@hotmail.com")</f>
        <v>malhaawy@hotmail.com</v>
      </c>
      <c r="F685" s="113"/>
      <c r="G685" s="112"/>
      <c r="H685" s="123" t="s">
        <v>1407</v>
      </c>
      <c r="I685" s="69" t="s">
        <v>203</v>
      </c>
      <c r="J685" s="69" t="s">
        <v>1408</v>
      </c>
    </row>
    <row r="686" spans="1:26" ht="37.5" customHeight="1" thickBot="1" x14ac:dyDescent="0.25">
      <c r="A686" s="112">
        <v>642</v>
      </c>
      <c r="B686" s="112">
        <v>1878</v>
      </c>
      <c r="C686" s="98" t="s">
        <v>1409</v>
      </c>
      <c r="D686" s="69" t="s">
        <v>112</v>
      </c>
      <c r="E686" s="115" t="str">
        <f>HYPERLINK("mailto:ahmad1418m@icloud.com","ahmad1418m@icloud.com")</f>
        <v>ahmad1418m@icloud.com</v>
      </c>
      <c r="F686" s="113"/>
      <c r="G686" s="112"/>
      <c r="H686" s="69"/>
      <c r="I686" s="69" t="s">
        <v>203</v>
      </c>
      <c r="J686" s="69"/>
    </row>
    <row r="687" spans="1:26" ht="14.25" customHeight="1" thickBot="1" x14ac:dyDescent="0.25">
      <c r="A687" s="114"/>
      <c r="B687" s="114"/>
      <c r="C687" s="114"/>
      <c r="D687" s="114"/>
      <c r="E687" s="114"/>
      <c r="F687" s="114"/>
      <c r="G687" s="114"/>
      <c r="H687" s="114"/>
      <c r="I687" s="114"/>
      <c r="J687" s="114"/>
    </row>
    <row r="688" spans="1:26" ht="56.25" customHeight="1" thickBot="1" x14ac:dyDescent="0.25">
      <c r="A688" s="112">
        <v>643</v>
      </c>
      <c r="B688" s="112">
        <v>806</v>
      </c>
      <c r="C688" s="98" t="s">
        <v>855</v>
      </c>
      <c r="D688" s="69" t="s">
        <v>1251</v>
      </c>
      <c r="E688" s="119" t="str">
        <f>HYPERLINK("mailto:Vdq11@hotmail.com","Vdq11@hotmail.com")</f>
        <v>Vdq11@hotmail.com</v>
      </c>
      <c r="F688" s="120"/>
      <c r="G688" s="118"/>
      <c r="H688" s="98"/>
      <c r="I688" s="69" t="s">
        <v>203</v>
      </c>
      <c r="J688" s="112" t="s">
        <v>1254</v>
      </c>
    </row>
    <row r="689" spans="1:10" ht="56.25" customHeight="1" thickBot="1" x14ac:dyDescent="0.25">
      <c r="A689" s="112">
        <v>644</v>
      </c>
      <c r="B689" s="112" t="s">
        <v>1401</v>
      </c>
      <c r="C689" s="98" t="s">
        <v>1402</v>
      </c>
      <c r="D689" s="69" t="s">
        <v>1251</v>
      </c>
      <c r="E689" s="115" t="str">
        <f>HYPERLINK("mailto:malden99@hotmail.com","malden99@hotmail.com")</f>
        <v>malden99@hotmail.com</v>
      </c>
      <c r="F689" s="113"/>
      <c r="G689" s="112"/>
      <c r="H689" s="122" t="s">
        <v>1403</v>
      </c>
      <c r="I689" s="69" t="s">
        <v>203</v>
      </c>
      <c r="J689" s="97" t="s">
        <v>1212</v>
      </c>
    </row>
    <row r="690" spans="1:10" ht="56.25" customHeight="1" thickBot="1" x14ac:dyDescent="0.25">
      <c r="A690" s="112">
        <v>645</v>
      </c>
      <c r="B690" s="112" t="s">
        <v>1410</v>
      </c>
      <c r="C690" s="98" t="s">
        <v>1411</v>
      </c>
      <c r="D690" s="69" t="s">
        <v>1251</v>
      </c>
      <c r="E690" s="115" t="str">
        <f>HYPERLINK("mailto:hemo_arar55@hotmail.com","hemo_arar55@hotmail.com")</f>
        <v>hemo_arar55@hotmail.com</v>
      </c>
      <c r="F690" s="113"/>
      <c r="G690" s="112"/>
      <c r="H690" s="122" t="s">
        <v>1403</v>
      </c>
      <c r="I690" s="69" t="s">
        <v>203</v>
      </c>
      <c r="J690" s="97" t="s">
        <v>1212</v>
      </c>
    </row>
    <row r="691" spans="1:10" ht="56.25" customHeight="1" thickBot="1" x14ac:dyDescent="0.25">
      <c r="A691" s="112">
        <v>646</v>
      </c>
      <c r="B691" s="112">
        <v>1525</v>
      </c>
      <c r="C691" s="98" t="s">
        <v>1412</v>
      </c>
      <c r="D691" s="69" t="s">
        <v>1251</v>
      </c>
      <c r="E691" s="115" t="str">
        <f>HYPERLINK("mailto:too.0123@hotmail.com","too.0123@hotmail.com")</f>
        <v>too.0123@hotmail.com</v>
      </c>
      <c r="F691" s="113"/>
      <c r="G691" s="112"/>
      <c r="H691" s="69"/>
      <c r="I691" s="69" t="s">
        <v>203</v>
      </c>
      <c r="J691" s="112" t="s">
        <v>1254</v>
      </c>
    </row>
    <row r="692" spans="1:10" ht="78.75" customHeight="1" thickBot="1" x14ac:dyDescent="0.25">
      <c r="A692" s="112">
        <v>647</v>
      </c>
      <c r="B692" s="112">
        <v>1497</v>
      </c>
      <c r="C692" s="98" t="s">
        <v>1413</v>
      </c>
      <c r="D692" s="69" t="s">
        <v>1251</v>
      </c>
      <c r="E692" s="76" t="s">
        <v>1414</v>
      </c>
      <c r="F692" s="113"/>
      <c r="G692" s="112"/>
      <c r="H692" s="122" t="s">
        <v>1415</v>
      </c>
      <c r="I692" s="69" t="s">
        <v>203</v>
      </c>
      <c r="J692" s="97" t="s">
        <v>1416</v>
      </c>
    </row>
    <row r="693" spans="1:10" ht="56.25" customHeight="1" thickBot="1" x14ac:dyDescent="0.25">
      <c r="A693" s="112">
        <v>648</v>
      </c>
      <c r="B693" s="112">
        <v>1464</v>
      </c>
      <c r="C693" s="98" t="s">
        <v>1417</v>
      </c>
      <c r="D693" s="69" t="s">
        <v>1251</v>
      </c>
      <c r="E693" s="76" t="s">
        <v>1418</v>
      </c>
      <c r="F693" s="113"/>
      <c r="G693" s="112"/>
      <c r="H693" s="69"/>
      <c r="I693" s="69" t="s">
        <v>203</v>
      </c>
      <c r="J693" s="112" t="s">
        <v>1254</v>
      </c>
    </row>
    <row r="694" spans="1:10" ht="56.25" customHeight="1" thickBot="1" x14ac:dyDescent="0.25">
      <c r="A694" s="112">
        <v>649</v>
      </c>
      <c r="B694" s="112">
        <v>1457</v>
      </c>
      <c r="C694" s="98" t="s">
        <v>1419</v>
      </c>
      <c r="D694" s="69" t="s">
        <v>1251</v>
      </c>
      <c r="E694" s="115" t="str">
        <f>HYPERLINK("mailto:rashed70@windowslive.com","rashed70@windowslive.com")</f>
        <v>rashed70@windowslive.com</v>
      </c>
      <c r="F694" s="113"/>
      <c r="G694" s="112"/>
      <c r="H694" s="69"/>
      <c r="I694" s="69" t="s">
        <v>203</v>
      </c>
      <c r="J694" s="112" t="s">
        <v>1254</v>
      </c>
    </row>
    <row r="695" spans="1:10" ht="56.25" customHeight="1" thickBot="1" x14ac:dyDescent="0.25">
      <c r="A695" s="112">
        <v>650</v>
      </c>
      <c r="B695" s="112">
        <v>1453</v>
      </c>
      <c r="C695" s="98" t="s">
        <v>1420</v>
      </c>
      <c r="D695" s="69" t="s">
        <v>1251</v>
      </c>
      <c r="E695" s="115" t="str">
        <f>HYPERLINK("mailto:Ibrahim_almousa@windowslive.com","Ibrahim_almousa@windowslive.com")</f>
        <v>Ibrahim_almousa@windowslive.com</v>
      </c>
      <c r="F695" s="113"/>
      <c r="G695" s="112"/>
      <c r="H695" s="69"/>
      <c r="I695" s="69" t="s">
        <v>203</v>
      </c>
      <c r="J695" s="112" t="s">
        <v>1254</v>
      </c>
    </row>
    <row r="696" spans="1:10" ht="56.25" customHeight="1" thickBot="1" x14ac:dyDescent="0.25">
      <c r="A696" s="112">
        <v>651</v>
      </c>
      <c r="B696" s="112">
        <v>1447</v>
      </c>
      <c r="C696" s="98" t="s">
        <v>1421</v>
      </c>
      <c r="D696" s="69" t="s">
        <v>1251</v>
      </c>
      <c r="E696" s="115" t="str">
        <f>HYPERLINK("mailto:abdullahalharbi1989@gmail.com","abdullahalharbi1989@gmail.com")</f>
        <v>abdullahalharbi1989@gmail.com</v>
      </c>
      <c r="F696" s="113"/>
      <c r="G696" s="112"/>
      <c r="H696" s="69"/>
      <c r="I696" s="69" t="s">
        <v>203</v>
      </c>
      <c r="J696" s="112" t="s">
        <v>1254</v>
      </c>
    </row>
    <row r="697" spans="1:10" ht="56.25" customHeight="1" thickBot="1" x14ac:dyDescent="0.25">
      <c r="A697" s="112">
        <v>652</v>
      </c>
      <c r="B697" s="112">
        <v>1409</v>
      </c>
      <c r="C697" s="98" t="s">
        <v>1422</v>
      </c>
      <c r="D697" s="69" t="s">
        <v>1251</v>
      </c>
      <c r="E697" s="115" t="str">
        <f>HYPERLINK("mailto:noony-050@hotmail.com","noony-050@hotmail.com")</f>
        <v>noony-050@hotmail.com</v>
      </c>
      <c r="F697" s="113"/>
      <c r="G697" s="112"/>
      <c r="H697" s="69"/>
      <c r="I697" s="69" t="s">
        <v>203</v>
      </c>
      <c r="J697" s="112" t="s">
        <v>1254</v>
      </c>
    </row>
    <row r="698" spans="1:10" ht="56.25" customHeight="1" thickBot="1" x14ac:dyDescent="0.25">
      <c r="A698" s="112">
        <v>653</v>
      </c>
      <c r="B698" s="112">
        <v>1448</v>
      </c>
      <c r="C698" s="98" t="s">
        <v>1373</v>
      </c>
      <c r="D698" s="69" t="s">
        <v>1251</v>
      </c>
      <c r="E698" s="115" t="str">
        <f>HYPERLINK("mailto:5aloodi5@gmail.com","5aloodi5@gmail.com")</f>
        <v>5aloodi5@gmail.com</v>
      </c>
      <c r="F698" s="113"/>
      <c r="G698" s="112"/>
      <c r="H698" s="69"/>
      <c r="I698" s="69" t="s">
        <v>203</v>
      </c>
      <c r="J698" s="97" t="s">
        <v>1212</v>
      </c>
    </row>
    <row r="699" spans="1:10" ht="56.25" customHeight="1" thickBot="1" x14ac:dyDescent="0.25">
      <c r="A699" s="112">
        <v>654</v>
      </c>
      <c r="B699" s="112">
        <v>1491</v>
      </c>
      <c r="C699" s="98" t="s">
        <v>1374</v>
      </c>
      <c r="D699" s="69" t="s">
        <v>1251</v>
      </c>
      <c r="E699" s="115" t="s">
        <v>1375</v>
      </c>
      <c r="F699" s="113"/>
      <c r="G699" s="112"/>
      <c r="H699" s="69"/>
      <c r="I699" s="69" t="s">
        <v>203</v>
      </c>
      <c r="J699" s="97" t="s">
        <v>1212</v>
      </c>
    </row>
    <row r="700" spans="1:10" ht="56.25" customHeight="1" thickBot="1" x14ac:dyDescent="0.25">
      <c r="A700" s="112">
        <v>655</v>
      </c>
      <c r="B700" s="112">
        <v>516</v>
      </c>
      <c r="C700" s="98" t="s">
        <v>747</v>
      </c>
      <c r="D700" s="69" t="s">
        <v>1251</v>
      </c>
      <c r="E700" s="115" t="s">
        <v>1423</v>
      </c>
      <c r="F700" s="113"/>
      <c r="G700" s="112"/>
      <c r="H700" s="69"/>
      <c r="I700" s="69" t="s">
        <v>203</v>
      </c>
      <c r="J700" s="89" t="s">
        <v>1424</v>
      </c>
    </row>
    <row r="701" spans="1:10" ht="56.25" customHeight="1" thickBot="1" x14ac:dyDescent="0.25">
      <c r="A701" s="112">
        <v>656</v>
      </c>
      <c r="B701" s="112">
        <v>710</v>
      </c>
      <c r="C701" s="98" t="s">
        <v>603</v>
      </c>
      <c r="D701" s="69" t="s">
        <v>1251</v>
      </c>
      <c r="E701" s="115" t="str">
        <f>HYPERLINK("mailto:saleh.hilayel@gmail.com","saleh.hilayel@gmail.com")</f>
        <v>saleh.hilayel@gmail.com</v>
      </c>
      <c r="F701" s="113"/>
      <c r="G701" s="112"/>
      <c r="H701" s="69"/>
      <c r="I701" s="69" t="s">
        <v>203</v>
      </c>
      <c r="J701" s="89" t="s">
        <v>1425</v>
      </c>
    </row>
    <row r="702" spans="1:10" ht="56.25" customHeight="1" thickBot="1" x14ac:dyDescent="0.25">
      <c r="A702" s="112">
        <v>657</v>
      </c>
      <c r="B702" s="112" t="s">
        <v>1426</v>
      </c>
      <c r="C702" s="69" t="s">
        <v>1209</v>
      </c>
      <c r="D702" s="69" t="s">
        <v>1251</v>
      </c>
      <c r="E702" s="115" t="str">
        <f>HYPERLINK("mailto:vv_bb33@hotmail.com","vv_bb33@hotmail.com")</f>
        <v>vv_bb33@hotmail.com</v>
      </c>
      <c r="F702" s="113"/>
      <c r="G702" s="112"/>
      <c r="H702" s="69"/>
      <c r="I702" s="69" t="s">
        <v>203</v>
      </c>
      <c r="J702" s="89" t="s">
        <v>1427</v>
      </c>
    </row>
    <row r="703" spans="1:10" ht="56.25" customHeight="1" thickBot="1" x14ac:dyDescent="0.25">
      <c r="A703" s="112">
        <v>658</v>
      </c>
      <c r="B703" s="112" t="s">
        <v>34</v>
      </c>
      <c r="C703" s="69" t="s">
        <v>1428</v>
      </c>
      <c r="D703" s="69" t="s">
        <v>1251</v>
      </c>
      <c r="E703" s="115" t="s">
        <v>1429</v>
      </c>
      <c r="F703" s="113"/>
      <c r="G703" s="112"/>
      <c r="H703" s="69"/>
      <c r="I703" s="69" t="s">
        <v>203</v>
      </c>
      <c r="J703" s="69" t="s">
        <v>1430</v>
      </c>
    </row>
    <row r="704" spans="1:10" ht="56.25" customHeight="1" thickBot="1" x14ac:dyDescent="0.25">
      <c r="A704" s="112">
        <v>659</v>
      </c>
      <c r="B704" s="112">
        <v>1873</v>
      </c>
      <c r="C704" s="69" t="s">
        <v>1431</v>
      </c>
      <c r="D704" s="69" t="s">
        <v>1251</v>
      </c>
      <c r="E704" s="115" t="str">
        <f>HYPERLINK("mailto:love111mark@gmail.com","love111mark@gmail.com")</f>
        <v>love111mark@gmail.com</v>
      </c>
      <c r="F704" s="113"/>
      <c r="G704" s="112"/>
      <c r="H704" s="69"/>
      <c r="I704" s="69" t="s">
        <v>203</v>
      </c>
      <c r="J704" s="69" t="s">
        <v>1432</v>
      </c>
    </row>
    <row r="705" spans="1:10" ht="14.25" customHeight="1" x14ac:dyDescent="0.2">
      <c r="A705" s="114"/>
      <c r="B705" s="114"/>
      <c r="C705" s="114"/>
      <c r="D705" s="114"/>
      <c r="E705" s="114"/>
      <c r="F705" s="114"/>
      <c r="G705" s="114"/>
      <c r="H705" s="114"/>
      <c r="I705" s="114"/>
      <c r="J705" s="114"/>
    </row>
    <row r="706" spans="1:10" ht="16.5" customHeight="1" x14ac:dyDescent="0.2">
      <c r="A706" s="124"/>
      <c r="B706" s="124"/>
      <c r="C706" s="124"/>
      <c r="D706" s="124"/>
      <c r="E706" s="124"/>
      <c r="F706" s="124"/>
      <c r="G706" s="124"/>
      <c r="H706" s="124"/>
      <c r="I706" s="124"/>
      <c r="J706" s="124"/>
    </row>
    <row r="707" spans="1:10" ht="14.25" x14ac:dyDescent="0.2">
      <c r="A707" s="124"/>
      <c r="B707" s="124"/>
      <c r="C707" s="124"/>
      <c r="D707" s="124"/>
      <c r="E707" s="124"/>
      <c r="F707" s="124"/>
      <c r="G707" s="124"/>
      <c r="H707" s="124"/>
      <c r="I707" s="124"/>
      <c r="J707" s="124"/>
    </row>
    <row r="708" spans="1:10" ht="14.25" x14ac:dyDescent="0.2">
      <c r="A708" s="124"/>
      <c r="B708" s="124"/>
      <c r="C708" s="124"/>
      <c r="D708" s="124"/>
      <c r="E708" s="124"/>
      <c r="F708" s="124"/>
      <c r="G708" s="124"/>
      <c r="H708" s="124"/>
      <c r="I708" s="124"/>
      <c r="J708" s="124"/>
    </row>
    <row r="709" spans="1:10" ht="14.25" x14ac:dyDescent="0.2">
      <c r="A709" s="124"/>
      <c r="B709" s="124"/>
      <c r="C709" s="124"/>
      <c r="D709" s="124"/>
      <c r="E709" s="124"/>
      <c r="F709" s="124"/>
      <c r="G709" s="124"/>
      <c r="H709" s="124"/>
      <c r="I709" s="124"/>
      <c r="J709" s="124"/>
    </row>
    <row r="710" spans="1:10" ht="14.25" x14ac:dyDescent="0.2">
      <c r="A710" s="124"/>
      <c r="B710" s="124"/>
      <c r="C710" s="124"/>
      <c r="D710" s="124"/>
      <c r="E710" s="124"/>
      <c r="F710" s="124"/>
      <c r="G710" s="124"/>
      <c r="H710" s="124"/>
      <c r="I710" s="124"/>
      <c r="J710" s="124"/>
    </row>
    <row r="711" spans="1:10" ht="14.25" x14ac:dyDescent="0.2">
      <c r="A711" s="124"/>
      <c r="B711" s="124"/>
      <c r="C711" s="124"/>
      <c r="D711" s="124"/>
      <c r="E711" s="124"/>
      <c r="F711" s="124"/>
      <c r="G711" s="124"/>
      <c r="H711" s="124"/>
      <c r="I711" s="124"/>
      <c r="J711" s="124"/>
    </row>
    <row r="712" spans="1:10" ht="14.25" x14ac:dyDescent="0.2">
      <c r="A712" s="124"/>
      <c r="B712" s="124"/>
      <c r="C712" s="124"/>
      <c r="D712" s="124"/>
      <c r="E712" s="124"/>
      <c r="F712" s="124"/>
      <c r="G712" s="124"/>
      <c r="H712" s="124"/>
      <c r="I712" s="124"/>
      <c r="J712" s="124"/>
    </row>
    <row r="713" spans="1:10" ht="14.25" x14ac:dyDescent="0.2">
      <c r="A713" s="124"/>
      <c r="B713" s="124"/>
      <c r="C713" s="124"/>
      <c r="D713" s="124"/>
      <c r="E713" s="124"/>
      <c r="F713" s="124"/>
      <c r="G713" s="124"/>
      <c r="H713" s="124"/>
      <c r="I713" s="124"/>
      <c r="J713" s="124"/>
    </row>
    <row r="714" spans="1:10" ht="14.25" x14ac:dyDescent="0.2">
      <c r="A714" s="124"/>
      <c r="B714" s="124"/>
      <c r="C714" s="124"/>
      <c r="D714" s="124"/>
      <c r="E714" s="124"/>
      <c r="F714" s="124"/>
      <c r="G714" s="124"/>
      <c r="H714" s="124"/>
      <c r="I714" s="124"/>
      <c r="J714" s="124"/>
    </row>
    <row r="715" spans="1:10" ht="14.25" x14ac:dyDescent="0.2">
      <c r="A715" s="124"/>
      <c r="B715" s="124"/>
      <c r="C715" s="124"/>
      <c r="D715" s="124"/>
      <c r="E715" s="124"/>
      <c r="F715" s="124"/>
      <c r="G715" s="124"/>
      <c r="H715" s="124"/>
      <c r="I715" s="124"/>
      <c r="J715" s="124"/>
    </row>
    <row r="716" spans="1:10" ht="14.25" x14ac:dyDescent="0.2">
      <c r="A716" s="124"/>
      <c r="B716" s="124"/>
      <c r="C716" s="124"/>
      <c r="D716" s="124"/>
      <c r="E716" s="124"/>
      <c r="F716" s="124"/>
      <c r="G716" s="124"/>
      <c r="H716" s="124"/>
      <c r="I716" s="124"/>
      <c r="J716" s="124"/>
    </row>
    <row r="717" spans="1:10" ht="14.25" x14ac:dyDescent="0.2">
      <c r="A717" s="124"/>
      <c r="B717" s="124"/>
      <c r="C717" s="124"/>
      <c r="D717" s="124"/>
      <c r="E717" s="124"/>
      <c r="F717" s="124"/>
      <c r="G717" s="124"/>
      <c r="H717" s="124"/>
      <c r="I717" s="124"/>
      <c r="J717" s="124"/>
    </row>
    <row r="718" spans="1:10" ht="14.25" x14ac:dyDescent="0.2">
      <c r="A718" s="124"/>
      <c r="B718" s="124"/>
      <c r="C718" s="124"/>
      <c r="D718" s="124"/>
      <c r="E718" s="124"/>
      <c r="F718" s="124"/>
      <c r="G718" s="124"/>
      <c r="H718" s="124"/>
      <c r="I718" s="124"/>
      <c r="J718" s="124"/>
    </row>
    <row r="719" spans="1:10" ht="14.25" x14ac:dyDescent="0.2">
      <c r="A719" s="124"/>
      <c r="B719" s="124"/>
      <c r="C719" s="124"/>
      <c r="D719" s="124"/>
      <c r="E719" s="124"/>
      <c r="F719" s="124"/>
      <c r="G719" s="124"/>
      <c r="H719" s="124"/>
      <c r="I719" s="124"/>
      <c r="J719" s="124"/>
    </row>
    <row r="720" spans="1:10" ht="14.25" x14ac:dyDescent="0.2">
      <c r="A720" s="124"/>
      <c r="B720" s="124"/>
      <c r="C720" s="124"/>
      <c r="D720" s="124"/>
      <c r="E720" s="124"/>
      <c r="F720" s="124"/>
      <c r="G720" s="124"/>
      <c r="H720" s="124"/>
      <c r="I720" s="124"/>
      <c r="J720" s="124"/>
    </row>
    <row r="721" spans="1:10" ht="14.25" x14ac:dyDescent="0.2">
      <c r="A721" s="124"/>
      <c r="B721" s="124"/>
      <c r="C721" s="124"/>
      <c r="D721" s="124"/>
      <c r="E721" s="124"/>
      <c r="F721" s="124"/>
      <c r="G721" s="124"/>
      <c r="H721" s="124"/>
      <c r="I721" s="124"/>
      <c r="J721" s="124"/>
    </row>
    <row r="722" spans="1:10" ht="14.25" x14ac:dyDescent="0.2">
      <c r="A722" s="124"/>
      <c r="B722" s="124"/>
      <c r="C722" s="124"/>
      <c r="D722" s="124"/>
      <c r="E722" s="124"/>
      <c r="F722" s="124"/>
      <c r="G722" s="124"/>
      <c r="H722" s="124"/>
      <c r="I722" s="124"/>
      <c r="J722" s="124"/>
    </row>
    <row r="723" spans="1:10" ht="14.25" x14ac:dyDescent="0.2">
      <c r="A723" s="124"/>
      <c r="B723" s="124"/>
      <c r="C723" s="124"/>
      <c r="D723" s="124"/>
      <c r="E723" s="124"/>
      <c r="F723" s="124"/>
      <c r="G723" s="124"/>
      <c r="H723" s="124"/>
      <c r="I723" s="124"/>
      <c r="J723" s="124"/>
    </row>
    <row r="724" spans="1:10" ht="14.25" x14ac:dyDescent="0.2">
      <c r="A724" s="124"/>
      <c r="B724" s="124"/>
      <c r="C724" s="124"/>
      <c r="D724" s="124"/>
      <c r="E724" s="124"/>
      <c r="F724" s="124"/>
      <c r="G724" s="124"/>
      <c r="H724" s="124"/>
      <c r="I724" s="124"/>
      <c r="J724" s="124"/>
    </row>
    <row r="725" spans="1:10" ht="14.25" x14ac:dyDescent="0.2">
      <c r="A725" s="124"/>
      <c r="B725" s="124"/>
      <c r="C725" s="124"/>
      <c r="D725" s="124"/>
      <c r="E725" s="124"/>
      <c r="F725" s="124"/>
      <c r="G725" s="124"/>
      <c r="H725" s="124"/>
      <c r="I725" s="124"/>
      <c r="J725" s="124"/>
    </row>
    <row r="726" spans="1:10" ht="14.25" x14ac:dyDescent="0.2">
      <c r="A726" s="124"/>
      <c r="B726" s="124"/>
      <c r="C726" s="124"/>
      <c r="D726" s="124"/>
      <c r="E726" s="124"/>
      <c r="F726" s="124"/>
      <c r="G726" s="124"/>
      <c r="H726" s="124"/>
      <c r="I726" s="124"/>
      <c r="J726" s="124"/>
    </row>
    <row r="727" spans="1:10" ht="14.25" x14ac:dyDescent="0.2">
      <c r="A727" s="124"/>
      <c r="B727" s="124"/>
      <c r="C727" s="124"/>
      <c r="D727" s="124"/>
      <c r="E727" s="124"/>
      <c r="F727" s="124"/>
      <c r="G727" s="124"/>
      <c r="H727" s="124"/>
      <c r="I727" s="124"/>
      <c r="J727" s="124"/>
    </row>
    <row r="728" spans="1:10" ht="14.25" x14ac:dyDescent="0.2">
      <c r="A728" s="124"/>
      <c r="B728" s="124"/>
      <c r="C728" s="124"/>
      <c r="D728" s="124"/>
      <c r="E728" s="124"/>
      <c r="F728" s="124"/>
      <c r="G728" s="124"/>
      <c r="H728" s="124"/>
      <c r="I728" s="124"/>
      <c r="J728" s="124"/>
    </row>
    <row r="729" spans="1:10" ht="14.25" x14ac:dyDescent="0.2">
      <c r="A729" s="124"/>
      <c r="B729" s="124"/>
      <c r="C729" s="124"/>
      <c r="D729" s="124"/>
      <c r="E729" s="124"/>
      <c r="F729" s="124"/>
      <c r="G729" s="124"/>
      <c r="H729" s="124"/>
      <c r="I729" s="124"/>
      <c r="J729" s="124"/>
    </row>
    <row r="730" spans="1:10" ht="14.25" x14ac:dyDescent="0.2">
      <c r="A730" s="124"/>
      <c r="B730" s="124"/>
      <c r="C730" s="124"/>
      <c r="D730" s="124"/>
      <c r="E730" s="124"/>
      <c r="F730" s="124"/>
      <c r="G730" s="124"/>
      <c r="H730" s="124"/>
      <c r="I730" s="124"/>
      <c r="J730" s="124"/>
    </row>
    <row r="731" spans="1:10" ht="14.25" x14ac:dyDescent="0.2">
      <c r="A731" s="124"/>
      <c r="B731" s="124"/>
      <c r="C731" s="124"/>
      <c r="D731" s="124"/>
      <c r="E731" s="124"/>
      <c r="F731" s="124"/>
      <c r="G731" s="124"/>
      <c r="H731" s="124"/>
      <c r="I731" s="124"/>
      <c r="J731" s="124"/>
    </row>
    <row r="732" spans="1:10" ht="14.25" x14ac:dyDescent="0.2">
      <c r="A732" s="124"/>
      <c r="B732" s="124"/>
      <c r="C732" s="124"/>
      <c r="D732" s="124"/>
      <c r="E732" s="124"/>
      <c r="F732" s="124"/>
      <c r="G732" s="124"/>
      <c r="H732" s="124"/>
      <c r="I732" s="124"/>
      <c r="J732" s="124"/>
    </row>
    <row r="733" spans="1:10" ht="14.25" x14ac:dyDescent="0.2">
      <c r="A733" s="124"/>
      <c r="B733" s="124"/>
      <c r="C733" s="124"/>
      <c r="D733" s="124"/>
      <c r="E733" s="124"/>
      <c r="F733" s="124"/>
      <c r="G733" s="124"/>
      <c r="H733" s="124"/>
      <c r="I733" s="124"/>
      <c r="J733" s="124"/>
    </row>
    <row r="734" spans="1:10" ht="14.25" x14ac:dyDescent="0.2">
      <c r="A734" s="124"/>
      <c r="B734" s="124"/>
      <c r="C734" s="124"/>
      <c r="D734" s="124"/>
      <c r="E734" s="124"/>
      <c r="F734" s="124"/>
      <c r="G734" s="124"/>
      <c r="H734" s="124"/>
      <c r="I734" s="124"/>
      <c r="J734" s="124"/>
    </row>
    <row r="735" spans="1:10" ht="14.25" x14ac:dyDescent="0.2">
      <c r="A735" s="124"/>
      <c r="B735" s="124"/>
      <c r="C735" s="124"/>
      <c r="D735" s="124"/>
      <c r="E735" s="124"/>
      <c r="F735" s="124"/>
      <c r="G735" s="124"/>
      <c r="H735" s="124"/>
      <c r="I735" s="124"/>
      <c r="J735" s="124"/>
    </row>
    <row r="736" spans="1:10" ht="14.25" x14ac:dyDescent="0.2">
      <c r="A736" s="124"/>
      <c r="B736" s="124"/>
      <c r="C736" s="124"/>
      <c r="D736" s="124"/>
      <c r="E736" s="124"/>
      <c r="F736" s="124"/>
      <c r="G736" s="124"/>
      <c r="H736" s="124"/>
      <c r="I736" s="124"/>
      <c r="J736" s="124"/>
    </row>
    <row r="737" spans="1:10" ht="14.25" x14ac:dyDescent="0.2">
      <c r="A737" s="124"/>
      <c r="B737" s="124"/>
      <c r="C737" s="124"/>
      <c r="D737" s="124"/>
      <c r="E737" s="124"/>
      <c r="F737" s="124"/>
      <c r="G737" s="124"/>
      <c r="H737" s="124"/>
      <c r="I737" s="124"/>
      <c r="J737" s="124"/>
    </row>
    <row r="738" spans="1:10" ht="14.25" x14ac:dyDescent="0.2">
      <c r="A738" s="124"/>
      <c r="B738" s="124"/>
      <c r="C738" s="124"/>
      <c r="D738" s="124"/>
      <c r="E738" s="124"/>
      <c r="F738" s="124"/>
      <c r="G738" s="124"/>
      <c r="H738" s="124"/>
      <c r="I738" s="124"/>
      <c r="J738" s="124"/>
    </row>
    <row r="739" spans="1:10" ht="14.25" x14ac:dyDescent="0.2">
      <c r="A739" s="124"/>
      <c r="B739" s="124"/>
      <c r="C739" s="124"/>
      <c r="D739" s="124"/>
      <c r="E739" s="124"/>
      <c r="F739" s="124"/>
      <c r="G739" s="124"/>
      <c r="H739" s="124"/>
      <c r="I739" s="124"/>
      <c r="J739" s="124"/>
    </row>
    <row r="740" spans="1:10" ht="14.25" x14ac:dyDescent="0.2">
      <c r="A740" s="124"/>
      <c r="B740" s="124"/>
      <c r="C740" s="124"/>
      <c r="D740" s="124"/>
      <c r="E740" s="124"/>
      <c r="F740" s="124"/>
      <c r="G740" s="124"/>
      <c r="H740" s="124"/>
      <c r="I740" s="124"/>
      <c r="J740" s="124"/>
    </row>
    <row r="741" spans="1:10" ht="14.25" x14ac:dyDescent="0.2">
      <c r="A741" s="124"/>
      <c r="B741" s="124"/>
      <c r="C741" s="124"/>
      <c r="D741" s="124"/>
      <c r="E741" s="124"/>
      <c r="F741" s="124"/>
      <c r="G741" s="124"/>
      <c r="H741" s="124"/>
      <c r="I741" s="124"/>
      <c r="J741" s="124"/>
    </row>
    <row r="742" spans="1:10" ht="14.25" x14ac:dyDescent="0.2">
      <c r="A742" s="124"/>
      <c r="B742" s="124"/>
      <c r="C742" s="124"/>
      <c r="D742" s="124"/>
      <c r="E742" s="124"/>
      <c r="F742" s="124"/>
      <c r="G742" s="124"/>
      <c r="H742" s="124"/>
      <c r="I742" s="124"/>
      <c r="J742" s="124"/>
    </row>
    <row r="743" spans="1:10" ht="14.25" x14ac:dyDescent="0.2">
      <c r="A743" s="124"/>
      <c r="B743" s="124"/>
      <c r="C743" s="124"/>
      <c r="D743" s="124"/>
      <c r="E743" s="124"/>
      <c r="F743" s="124"/>
      <c r="G743" s="124"/>
      <c r="H743" s="124"/>
      <c r="I743" s="124"/>
      <c r="J743" s="124"/>
    </row>
    <row r="744" spans="1:10" ht="14.25" x14ac:dyDescent="0.2">
      <c r="A744" s="124"/>
      <c r="B744" s="124"/>
      <c r="C744" s="124"/>
      <c r="D744" s="124"/>
      <c r="E744" s="124"/>
      <c r="F744" s="124"/>
      <c r="G744" s="124"/>
      <c r="H744" s="124"/>
      <c r="I744" s="124"/>
      <c r="J744" s="124"/>
    </row>
    <row r="745" spans="1:10" ht="14.25" x14ac:dyDescent="0.2">
      <c r="A745" s="124"/>
      <c r="B745" s="124"/>
      <c r="C745" s="124"/>
      <c r="D745" s="124"/>
      <c r="E745" s="124"/>
      <c r="F745" s="124"/>
      <c r="G745" s="124"/>
      <c r="H745" s="124"/>
      <c r="I745" s="124"/>
      <c r="J745" s="124"/>
    </row>
    <row r="746" spans="1:10" ht="14.25" x14ac:dyDescent="0.2">
      <c r="A746" s="124"/>
      <c r="B746" s="124"/>
      <c r="C746" s="124"/>
      <c r="D746" s="124"/>
      <c r="E746" s="124"/>
      <c r="F746" s="124"/>
      <c r="G746" s="124"/>
      <c r="H746" s="124"/>
      <c r="I746" s="124"/>
      <c r="J746" s="124"/>
    </row>
    <row r="747" spans="1:10" ht="14.25" x14ac:dyDescent="0.2">
      <c r="A747" s="124"/>
      <c r="B747" s="124"/>
      <c r="C747" s="124"/>
      <c r="D747" s="124"/>
      <c r="E747" s="124"/>
      <c r="F747" s="124"/>
      <c r="G747" s="124"/>
      <c r="H747" s="124"/>
      <c r="I747" s="124"/>
      <c r="J747" s="124"/>
    </row>
    <row r="748" spans="1:10" ht="14.25" x14ac:dyDescent="0.2">
      <c r="A748" s="124"/>
      <c r="B748" s="124"/>
      <c r="C748" s="124"/>
      <c r="D748" s="124"/>
      <c r="E748" s="124"/>
      <c r="F748" s="124"/>
      <c r="G748" s="124"/>
      <c r="H748" s="124"/>
      <c r="I748" s="124"/>
      <c r="J748" s="124"/>
    </row>
    <row r="749" spans="1:10" ht="14.25" x14ac:dyDescent="0.2">
      <c r="A749" s="124"/>
      <c r="B749" s="124"/>
      <c r="C749" s="124"/>
      <c r="D749" s="124"/>
      <c r="E749" s="124"/>
      <c r="F749" s="124"/>
      <c r="G749" s="124"/>
      <c r="H749" s="124"/>
      <c r="I749" s="124"/>
      <c r="J749" s="124"/>
    </row>
    <row r="750" spans="1:10" ht="14.25" x14ac:dyDescent="0.2">
      <c r="A750" s="124"/>
      <c r="B750" s="124"/>
      <c r="C750" s="124"/>
      <c r="D750" s="124"/>
      <c r="E750" s="124"/>
      <c r="F750" s="124"/>
      <c r="G750" s="124"/>
      <c r="H750" s="124"/>
      <c r="I750" s="124"/>
      <c r="J750" s="124"/>
    </row>
    <row r="751" spans="1:10" ht="14.25" x14ac:dyDescent="0.2">
      <c r="A751" s="124"/>
      <c r="B751" s="124"/>
      <c r="C751" s="124"/>
      <c r="D751" s="124"/>
      <c r="E751" s="124"/>
      <c r="F751" s="124"/>
      <c r="G751" s="124"/>
      <c r="H751" s="124"/>
      <c r="I751" s="124"/>
      <c r="J751" s="124"/>
    </row>
    <row r="752" spans="1:10" ht="14.25" x14ac:dyDescent="0.2">
      <c r="A752" s="124"/>
      <c r="B752" s="124"/>
      <c r="C752" s="124"/>
      <c r="D752" s="124"/>
      <c r="E752" s="124"/>
      <c r="F752" s="124"/>
      <c r="G752" s="124"/>
      <c r="H752" s="124"/>
      <c r="I752" s="124"/>
      <c r="J752" s="124"/>
    </row>
    <row r="753" spans="1:10" ht="14.25" x14ac:dyDescent="0.2">
      <c r="A753" s="124"/>
      <c r="B753" s="124"/>
      <c r="C753" s="124"/>
      <c r="D753" s="124"/>
      <c r="E753" s="124"/>
      <c r="F753" s="124"/>
      <c r="G753" s="124"/>
      <c r="H753" s="124"/>
      <c r="I753" s="124"/>
      <c r="J753" s="124"/>
    </row>
    <row r="754" spans="1:10" ht="14.25" x14ac:dyDescent="0.2">
      <c r="A754" s="124"/>
      <c r="B754" s="124"/>
      <c r="C754" s="124"/>
      <c r="D754" s="124"/>
      <c r="E754" s="124"/>
      <c r="F754" s="124"/>
      <c r="G754" s="124"/>
      <c r="H754" s="124"/>
      <c r="I754" s="124"/>
      <c r="J754" s="124"/>
    </row>
    <row r="755" spans="1:10" ht="14.25" x14ac:dyDescent="0.2">
      <c r="A755" s="124"/>
      <c r="B755" s="124"/>
      <c r="C755" s="124"/>
      <c r="D755" s="124"/>
      <c r="E755" s="124"/>
      <c r="F755" s="124"/>
      <c r="G755" s="124"/>
      <c r="H755" s="124"/>
      <c r="I755" s="124"/>
      <c r="J755" s="124"/>
    </row>
    <row r="756" spans="1:10" ht="14.25" x14ac:dyDescent="0.2">
      <c r="A756" s="124"/>
      <c r="B756" s="124"/>
      <c r="C756" s="124"/>
      <c r="D756" s="124"/>
      <c r="E756" s="124"/>
      <c r="F756" s="124"/>
      <c r="G756" s="124"/>
      <c r="H756" s="124"/>
      <c r="I756" s="124"/>
      <c r="J756" s="124"/>
    </row>
    <row r="757" spans="1:10" ht="14.25" x14ac:dyDescent="0.2">
      <c r="A757" s="124"/>
      <c r="B757" s="124"/>
      <c r="C757" s="124"/>
      <c r="D757" s="124"/>
      <c r="E757" s="124"/>
      <c r="F757" s="124"/>
      <c r="G757" s="124"/>
      <c r="H757" s="124"/>
      <c r="I757" s="124"/>
      <c r="J757" s="124"/>
    </row>
    <row r="758" spans="1:10" ht="14.25" x14ac:dyDescent="0.2">
      <c r="A758" s="124"/>
      <c r="B758" s="124"/>
      <c r="C758" s="124"/>
      <c r="D758" s="124"/>
      <c r="E758" s="124"/>
      <c r="F758" s="124"/>
      <c r="G758" s="124"/>
      <c r="H758" s="124"/>
      <c r="I758" s="124"/>
      <c r="J758" s="124"/>
    </row>
    <row r="759" spans="1:10" ht="14.25" x14ac:dyDescent="0.2">
      <c r="A759" s="124"/>
      <c r="B759" s="124"/>
      <c r="C759" s="124"/>
      <c r="D759" s="124"/>
      <c r="E759" s="124"/>
      <c r="F759" s="124"/>
      <c r="G759" s="124"/>
      <c r="H759" s="124"/>
      <c r="I759" s="124"/>
      <c r="J759" s="124"/>
    </row>
    <row r="760" spans="1:10" ht="14.25" x14ac:dyDescent="0.2">
      <c r="A760" s="124"/>
      <c r="B760" s="124"/>
      <c r="C760" s="124"/>
      <c r="D760" s="124"/>
      <c r="E760" s="124"/>
      <c r="F760" s="124"/>
      <c r="G760" s="124"/>
      <c r="H760" s="124"/>
      <c r="I760" s="124"/>
      <c r="J760" s="124"/>
    </row>
    <row r="761" spans="1:10" ht="14.25" x14ac:dyDescent="0.2">
      <c r="A761" s="124"/>
      <c r="B761" s="124"/>
      <c r="C761" s="124"/>
      <c r="D761" s="124"/>
      <c r="E761" s="124"/>
      <c r="F761" s="124"/>
      <c r="G761" s="124"/>
      <c r="H761" s="124"/>
      <c r="I761" s="124"/>
      <c r="J761" s="124"/>
    </row>
    <row r="762" spans="1:10" ht="14.25" x14ac:dyDescent="0.2">
      <c r="A762" s="124"/>
      <c r="B762" s="124"/>
      <c r="C762" s="124"/>
      <c r="D762" s="124"/>
      <c r="E762" s="124"/>
      <c r="F762" s="124"/>
      <c r="G762" s="124"/>
      <c r="H762" s="124"/>
      <c r="I762" s="124"/>
      <c r="J762" s="124"/>
    </row>
    <row r="763" spans="1:10" ht="14.25" x14ac:dyDescent="0.2">
      <c r="A763" s="124"/>
      <c r="B763" s="124"/>
      <c r="C763" s="124"/>
      <c r="D763" s="124"/>
      <c r="E763" s="124"/>
      <c r="F763" s="124"/>
      <c r="G763" s="124"/>
      <c r="H763" s="124"/>
      <c r="I763" s="124"/>
      <c r="J763" s="124"/>
    </row>
    <row r="764" spans="1:10" ht="14.25" x14ac:dyDescent="0.2">
      <c r="A764" s="124"/>
      <c r="B764" s="124"/>
      <c r="C764" s="124"/>
      <c r="D764" s="124"/>
      <c r="E764" s="124"/>
      <c r="F764" s="124"/>
      <c r="G764" s="124"/>
      <c r="H764" s="124"/>
      <c r="I764" s="124"/>
      <c r="J764" s="124"/>
    </row>
    <row r="765" spans="1:10" ht="14.25" x14ac:dyDescent="0.2">
      <c r="A765" s="124"/>
      <c r="B765" s="124"/>
      <c r="C765" s="124"/>
      <c r="D765" s="124"/>
      <c r="E765" s="124"/>
      <c r="F765" s="124"/>
      <c r="G765" s="124"/>
      <c r="H765" s="124"/>
      <c r="I765" s="124"/>
      <c r="J765" s="124"/>
    </row>
    <row r="766" spans="1:10" ht="14.25" x14ac:dyDescent="0.2">
      <c r="A766" s="124"/>
      <c r="B766" s="124"/>
      <c r="C766" s="124"/>
      <c r="D766" s="124"/>
      <c r="E766" s="124"/>
      <c r="F766" s="124"/>
      <c r="G766" s="124"/>
      <c r="H766" s="124"/>
      <c r="I766" s="124"/>
      <c r="J766" s="124"/>
    </row>
    <row r="767" spans="1:10" ht="14.25" x14ac:dyDescent="0.2">
      <c r="A767" s="124"/>
      <c r="B767" s="124"/>
      <c r="C767" s="124"/>
      <c r="D767" s="124"/>
      <c r="E767" s="124"/>
      <c r="F767" s="124"/>
      <c r="G767" s="124"/>
      <c r="H767" s="124"/>
      <c r="I767" s="124"/>
      <c r="J767" s="124"/>
    </row>
    <row r="768" spans="1:10" ht="14.25" x14ac:dyDescent="0.2">
      <c r="A768" s="124"/>
      <c r="B768" s="124"/>
      <c r="C768" s="124"/>
      <c r="D768" s="124"/>
      <c r="E768" s="124"/>
      <c r="F768" s="124"/>
      <c r="G768" s="124"/>
      <c r="H768" s="124"/>
      <c r="I768" s="124"/>
      <c r="J768" s="124"/>
    </row>
    <row r="769" spans="1:10" ht="14.25" x14ac:dyDescent="0.2">
      <c r="A769" s="124"/>
      <c r="B769" s="124"/>
      <c r="C769" s="124"/>
      <c r="D769" s="124"/>
      <c r="E769" s="124"/>
      <c r="F769" s="124"/>
      <c r="G769" s="124"/>
      <c r="H769" s="124"/>
      <c r="I769" s="124"/>
      <c r="J769" s="124"/>
    </row>
    <row r="770" spans="1:10" ht="14.25" x14ac:dyDescent="0.2">
      <c r="A770" s="124"/>
      <c r="B770" s="124"/>
      <c r="C770" s="124"/>
      <c r="D770" s="124"/>
      <c r="E770" s="124"/>
      <c r="F770" s="124"/>
      <c r="G770" s="124"/>
      <c r="H770" s="124"/>
      <c r="I770" s="124"/>
      <c r="J770" s="124"/>
    </row>
    <row r="771" spans="1:10" ht="14.25" x14ac:dyDescent="0.2">
      <c r="A771" s="124"/>
      <c r="B771" s="124"/>
      <c r="C771" s="124"/>
      <c r="D771" s="124"/>
      <c r="E771" s="124"/>
      <c r="F771" s="124"/>
      <c r="G771" s="124"/>
      <c r="H771" s="124"/>
      <c r="I771" s="124"/>
      <c r="J771" s="124"/>
    </row>
    <row r="772" spans="1:10" ht="14.25" x14ac:dyDescent="0.2">
      <c r="A772" s="124"/>
      <c r="B772" s="124"/>
      <c r="C772" s="124"/>
      <c r="D772" s="124"/>
      <c r="E772" s="124"/>
      <c r="F772" s="124"/>
      <c r="G772" s="124"/>
      <c r="H772" s="124"/>
      <c r="I772" s="124"/>
      <c r="J772" s="124"/>
    </row>
    <row r="773" spans="1:10" ht="14.25" x14ac:dyDescent="0.2">
      <c r="A773" s="124"/>
      <c r="B773" s="124"/>
      <c r="C773" s="124"/>
      <c r="D773" s="124"/>
      <c r="E773" s="124"/>
      <c r="F773" s="124"/>
      <c r="G773" s="124"/>
      <c r="H773" s="124"/>
      <c r="I773" s="124"/>
      <c r="J773" s="124"/>
    </row>
    <row r="774" spans="1:10" ht="14.25" x14ac:dyDescent="0.2">
      <c r="A774" s="124"/>
      <c r="B774" s="124"/>
      <c r="C774" s="124"/>
      <c r="D774" s="124"/>
      <c r="E774" s="124"/>
      <c r="F774" s="124"/>
      <c r="G774" s="124"/>
      <c r="H774" s="124"/>
      <c r="I774" s="124"/>
      <c r="J774" s="124"/>
    </row>
    <row r="775" spans="1:10" ht="14.25" x14ac:dyDescent="0.2">
      <c r="A775" s="124"/>
      <c r="B775" s="124"/>
      <c r="C775" s="124"/>
      <c r="D775" s="124"/>
      <c r="E775" s="124"/>
      <c r="F775" s="124"/>
      <c r="G775" s="124"/>
      <c r="H775" s="124"/>
      <c r="I775" s="124"/>
      <c r="J775" s="124"/>
    </row>
    <row r="776" spans="1:10" ht="14.25" x14ac:dyDescent="0.2">
      <c r="A776" s="124"/>
      <c r="B776" s="124"/>
      <c r="C776" s="124"/>
      <c r="D776" s="124"/>
      <c r="E776" s="124"/>
      <c r="F776" s="124"/>
      <c r="G776" s="124"/>
      <c r="H776" s="124"/>
      <c r="I776" s="124"/>
      <c r="J776" s="124"/>
    </row>
    <row r="777" spans="1:10" ht="14.25" x14ac:dyDescent="0.2">
      <c r="A777" s="124"/>
      <c r="B777" s="124"/>
      <c r="C777" s="124"/>
      <c r="D777" s="124"/>
      <c r="E777" s="124"/>
      <c r="F777" s="124"/>
      <c r="G777" s="124"/>
      <c r="H777" s="124"/>
      <c r="I777" s="124"/>
      <c r="J777" s="124"/>
    </row>
    <row r="778" spans="1:10" ht="14.25" x14ac:dyDescent="0.2">
      <c r="A778" s="124"/>
      <c r="B778" s="124"/>
      <c r="C778" s="124"/>
      <c r="D778" s="124"/>
      <c r="E778" s="124"/>
      <c r="F778" s="124"/>
      <c r="G778" s="124"/>
      <c r="H778" s="124"/>
      <c r="I778" s="124"/>
      <c r="J778" s="124"/>
    </row>
    <row r="779" spans="1:10" ht="14.25" x14ac:dyDescent="0.2">
      <c r="A779" s="124"/>
      <c r="B779" s="124"/>
      <c r="C779" s="124"/>
      <c r="D779" s="124"/>
      <c r="E779" s="124"/>
      <c r="F779" s="124"/>
      <c r="G779" s="124"/>
      <c r="H779" s="124"/>
      <c r="I779" s="124"/>
      <c r="J779" s="124"/>
    </row>
    <row r="780" spans="1:10" ht="14.25" x14ac:dyDescent="0.2">
      <c r="A780" s="124"/>
      <c r="B780" s="124"/>
      <c r="C780" s="124"/>
      <c r="D780" s="124"/>
      <c r="E780" s="124"/>
      <c r="F780" s="124"/>
      <c r="G780" s="124"/>
      <c r="H780" s="124"/>
      <c r="I780" s="124"/>
      <c r="J780" s="124"/>
    </row>
    <row r="781" spans="1:10" ht="14.25" x14ac:dyDescent="0.2">
      <c r="A781" s="124"/>
      <c r="B781" s="124"/>
      <c r="C781" s="124"/>
      <c r="D781" s="124"/>
      <c r="E781" s="124"/>
      <c r="F781" s="124"/>
      <c r="G781" s="124"/>
      <c r="H781" s="124"/>
      <c r="I781" s="124"/>
      <c r="J781" s="124"/>
    </row>
    <row r="782" spans="1:10" ht="14.25" x14ac:dyDescent="0.2">
      <c r="A782" s="124"/>
      <c r="B782" s="124"/>
      <c r="C782" s="124"/>
      <c r="D782" s="124"/>
      <c r="E782" s="124"/>
      <c r="F782" s="124"/>
      <c r="G782" s="124"/>
      <c r="H782" s="124"/>
      <c r="I782" s="124"/>
      <c r="J782" s="124"/>
    </row>
    <row r="783" spans="1:10" ht="14.25" x14ac:dyDescent="0.2">
      <c r="A783" s="124"/>
      <c r="B783" s="124"/>
      <c r="C783" s="124"/>
      <c r="D783" s="124"/>
      <c r="E783" s="124"/>
      <c r="F783" s="124"/>
      <c r="G783" s="124"/>
      <c r="H783" s="124"/>
      <c r="I783" s="124"/>
      <c r="J783" s="124"/>
    </row>
    <row r="784" spans="1:10" ht="14.25" x14ac:dyDescent="0.2">
      <c r="A784" s="124"/>
      <c r="B784" s="124"/>
      <c r="C784" s="124"/>
      <c r="D784" s="124"/>
      <c r="E784" s="124"/>
      <c r="F784" s="124"/>
      <c r="G784" s="124"/>
      <c r="H784" s="124"/>
      <c r="I784" s="124"/>
      <c r="J784" s="124"/>
    </row>
    <row r="785" spans="1:10" ht="14.25" x14ac:dyDescent="0.2">
      <c r="A785" s="124"/>
      <c r="B785" s="124"/>
      <c r="C785" s="124"/>
      <c r="D785" s="124"/>
      <c r="E785" s="124"/>
      <c r="F785" s="124"/>
      <c r="G785" s="124"/>
      <c r="H785" s="124"/>
      <c r="I785" s="124"/>
      <c r="J785" s="124"/>
    </row>
    <row r="786" spans="1:10" ht="14.25" x14ac:dyDescent="0.2">
      <c r="A786" s="124"/>
      <c r="B786" s="124"/>
      <c r="C786" s="124"/>
      <c r="D786" s="124"/>
      <c r="E786" s="124"/>
      <c r="F786" s="124"/>
      <c r="G786" s="124"/>
      <c r="H786" s="124"/>
      <c r="I786" s="124"/>
      <c r="J786" s="124"/>
    </row>
    <row r="787" spans="1:10" ht="14.25" x14ac:dyDescent="0.2">
      <c r="A787" s="124"/>
      <c r="B787" s="124"/>
      <c r="C787" s="124"/>
      <c r="D787" s="124"/>
      <c r="E787" s="124"/>
      <c r="F787" s="124"/>
      <c r="G787" s="124"/>
      <c r="H787" s="124"/>
      <c r="I787" s="124"/>
      <c r="J787" s="124"/>
    </row>
    <row r="788" spans="1:10" ht="14.25" x14ac:dyDescent="0.2">
      <c r="A788" s="124"/>
      <c r="B788" s="124"/>
      <c r="C788" s="124"/>
      <c r="D788" s="124"/>
      <c r="E788" s="124"/>
      <c r="F788" s="124"/>
      <c r="G788" s="124"/>
      <c r="H788" s="124"/>
      <c r="I788" s="124"/>
      <c r="J788" s="124"/>
    </row>
    <row r="789" spans="1:10" ht="14.25" x14ac:dyDescent="0.2">
      <c r="A789" s="124"/>
      <c r="B789" s="124"/>
      <c r="C789" s="124"/>
      <c r="D789" s="124"/>
      <c r="E789" s="124"/>
      <c r="F789" s="124"/>
      <c r="G789" s="124"/>
      <c r="H789" s="124"/>
      <c r="I789" s="124"/>
      <c r="J789" s="124"/>
    </row>
    <row r="790" spans="1:10" ht="14.25" x14ac:dyDescent="0.2">
      <c r="A790" s="124"/>
      <c r="B790" s="124"/>
      <c r="C790" s="124"/>
      <c r="D790" s="124"/>
      <c r="E790" s="124"/>
      <c r="F790" s="124"/>
      <c r="G790" s="124"/>
      <c r="H790" s="124"/>
      <c r="I790" s="124"/>
      <c r="J790" s="124"/>
    </row>
    <row r="791" spans="1:10" ht="14.25" x14ac:dyDescent="0.2">
      <c r="A791" s="124"/>
      <c r="B791" s="124"/>
      <c r="C791" s="124"/>
      <c r="D791" s="124"/>
      <c r="E791" s="124"/>
      <c r="F791" s="124"/>
      <c r="G791" s="124"/>
      <c r="H791" s="124"/>
      <c r="I791" s="124"/>
      <c r="J791" s="124"/>
    </row>
    <row r="792" spans="1:10" ht="14.25" x14ac:dyDescent="0.2">
      <c r="A792" s="124"/>
      <c r="B792" s="124"/>
      <c r="C792" s="124"/>
      <c r="D792" s="124"/>
      <c r="E792" s="124"/>
      <c r="F792" s="124"/>
      <c r="G792" s="124"/>
      <c r="H792" s="124"/>
      <c r="I792" s="124"/>
      <c r="J792" s="124"/>
    </row>
    <row r="793" spans="1:10" ht="14.25" x14ac:dyDescent="0.2">
      <c r="A793" s="124"/>
      <c r="B793" s="124"/>
      <c r="C793" s="124"/>
      <c r="D793" s="124"/>
      <c r="E793" s="124"/>
      <c r="F793" s="124"/>
      <c r="G793" s="124"/>
      <c r="H793" s="124"/>
      <c r="I793" s="124"/>
      <c r="J793" s="124"/>
    </row>
    <row r="794" spans="1:10" ht="14.25" x14ac:dyDescent="0.2">
      <c r="A794" s="124"/>
      <c r="B794" s="124"/>
      <c r="C794" s="124"/>
      <c r="D794" s="124"/>
      <c r="E794" s="124"/>
      <c r="F794" s="124"/>
      <c r="G794" s="124"/>
      <c r="H794" s="124"/>
      <c r="I794" s="124"/>
      <c r="J794" s="124"/>
    </row>
    <row r="795" spans="1:10" ht="14.25" x14ac:dyDescent="0.2">
      <c r="A795" s="124"/>
      <c r="B795" s="124"/>
      <c r="C795" s="124"/>
      <c r="D795" s="124"/>
      <c r="E795" s="124"/>
      <c r="F795" s="124"/>
      <c r="G795" s="124"/>
      <c r="H795" s="124"/>
      <c r="I795" s="124"/>
      <c r="J795" s="124"/>
    </row>
    <row r="796" spans="1:10" ht="14.25" x14ac:dyDescent="0.2">
      <c r="A796" s="124"/>
      <c r="B796" s="124"/>
      <c r="C796" s="124"/>
      <c r="D796" s="124"/>
      <c r="E796" s="124"/>
      <c r="F796" s="124"/>
      <c r="G796" s="124"/>
      <c r="H796" s="124"/>
      <c r="I796" s="124"/>
      <c r="J796" s="124"/>
    </row>
    <row r="797" spans="1:10" ht="14.25" x14ac:dyDescent="0.2">
      <c r="A797" s="124"/>
      <c r="B797" s="124"/>
      <c r="C797" s="124"/>
      <c r="D797" s="124"/>
      <c r="E797" s="124"/>
      <c r="F797" s="124"/>
      <c r="G797" s="124"/>
      <c r="H797" s="124"/>
      <c r="I797" s="124"/>
      <c r="J797" s="124"/>
    </row>
    <row r="798" spans="1:10" ht="14.25" x14ac:dyDescent="0.2">
      <c r="A798" s="124"/>
      <c r="B798" s="124"/>
      <c r="C798" s="124"/>
      <c r="D798" s="124"/>
      <c r="E798" s="124"/>
      <c r="F798" s="124"/>
      <c r="G798" s="124"/>
      <c r="H798" s="124"/>
      <c r="I798" s="124"/>
      <c r="J798" s="124"/>
    </row>
    <row r="799" spans="1:10" ht="14.25" x14ac:dyDescent="0.2">
      <c r="A799" s="124"/>
      <c r="B799" s="124"/>
      <c r="C799" s="124"/>
      <c r="D799" s="124"/>
      <c r="E799" s="124"/>
      <c r="F799" s="124"/>
      <c r="G799" s="124"/>
      <c r="H799" s="124"/>
      <c r="I799" s="124"/>
      <c r="J799" s="124"/>
    </row>
    <row r="800" spans="1:10" ht="14.25" x14ac:dyDescent="0.2">
      <c r="A800" s="124"/>
      <c r="B800" s="124"/>
      <c r="C800" s="124"/>
      <c r="D800" s="124"/>
      <c r="E800" s="124"/>
      <c r="F800" s="124"/>
      <c r="G800" s="124"/>
      <c r="H800" s="124"/>
      <c r="I800" s="124"/>
      <c r="J800" s="124"/>
    </row>
    <row r="801" spans="1:10" ht="14.25" x14ac:dyDescent="0.2">
      <c r="A801" s="124"/>
      <c r="B801" s="124"/>
      <c r="C801" s="124"/>
      <c r="D801" s="124"/>
      <c r="E801" s="124"/>
      <c r="F801" s="124"/>
      <c r="G801" s="124"/>
      <c r="H801" s="124"/>
      <c r="I801" s="124"/>
      <c r="J801" s="124"/>
    </row>
    <row r="802" spans="1:10" ht="14.25" x14ac:dyDescent="0.2">
      <c r="A802" s="124"/>
      <c r="B802" s="124"/>
      <c r="C802" s="124"/>
      <c r="D802" s="124"/>
      <c r="E802" s="124"/>
      <c r="F802" s="124"/>
      <c r="G802" s="124"/>
      <c r="H802" s="124"/>
      <c r="I802" s="124"/>
      <c r="J802" s="124"/>
    </row>
    <row r="803" spans="1:10" ht="14.25" x14ac:dyDescent="0.2">
      <c r="A803" s="124"/>
      <c r="B803" s="124"/>
      <c r="C803" s="124"/>
      <c r="D803" s="124"/>
      <c r="E803" s="124"/>
      <c r="F803" s="124"/>
      <c r="G803" s="124"/>
      <c r="H803" s="124"/>
      <c r="I803" s="124"/>
      <c r="J803" s="124"/>
    </row>
    <row r="804" spans="1:10" ht="14.25" x14ac:dyDescent="0.2">
      <c r="A804" s="124"/>
      <c r="B804" s="124"/>
      <c r="C804" s="124"/>
      <c r="D804" s="124"/>
      <c r="E804" s="124"/>
      <c r="F804" s="124"/>
      <c r="G804" s="124"/>
      <c r="H804" s="124"/>
      <c r="I804" s="124"/>
      <c r="J804" s="124"/>
    </row>
    <row r="805" spans="1:10" ht="14.25" x14ac:dyDescent="0.2">
      <c r="A805" s="124"/>
      <c r="B805" s="124"/>
      <c r="C805" s="124"/>
      <c r="D805" s="124"/>
      <c r="E805" s="124"/>
      <c r="F805" s="124"/>
      <c r="G805" s="124"/>
      <c r="H805" s="124"/>
      <c r="I805" s="124"/>
      <c r="J805" s="124"/>
    </row>
    <row r="806" spans="1:10" ht="14.25" x14ac:dyDescent="0.2">
      <c r="A806" s="124"/>
      <c r="B806" s="124"/>
      <c r="C806" s="124"/>
      <c r="D806" s="124"/>
      <c r="E806" s="124"/>
      <c r="F806" s="124"/>
      <c r="G806" s="124"/>
      <c r="H806" s="124"/>
      <c r="I806" s="124"/>
      <c r="J806" s="124"/>
    </row>
    <row r="807" spans="1:10" ht="14.25" x14ac:dyDescent="0.2">
      <c r="A807" s="124"/>
      <c r="B807" s="124"/>
      <c r="C807" s="124"/>
      <c r="D807" s="124"/>
      <c r="E807" s="124"/>
      <c r="F807" s="124"/>
      <c r="G807" s="124"/>
      <c r="H807" s="124"/>
      <c r="I807" s="124"/>
      <c r="J807" s="124"/>
    </row>
    <row r="808" spans="1:10" ht="14.25" x14ac:dyDescent="0.2">
      <c r="A808" s="124"/>
      <c r="B808" s="124"/>
      <c r="C808" s="124"/>
      <c r="D808" s="124"/>
      <c r="E808" s="124"/>
      <c r="F808" s="124"/>
      <c r="G808" s="124"/>
      <c r="H808" s="124"/>
      <c r="I808" s="124"/>
      <c r="J808" s="124"/>
    </row>
    <row r="809" spans="1:10" ht="14.25" x14ac:dyDescent="0.2">
      <c r="A809" s="124"/>
      <c r="B809" s="124"/>
      <c r="C809" s="124"/>
      <c r="D809" s="124"/>
      <c r="E809" s="124"/>
      <c r="F809" s="124"/>
      <c r="G809" s="124"/>
      <c r="H809" s="124"/>
      <c r="I809" s="124"/>
      <c r="J809" s="124"/>
    </row>
    <row r="810" spans="1:10" ht="14.25" x14ac:dyDescent="0.2">
      <c r="A810" s="124"/>
      <c r="B810" s="124"/>
      <c r="C810" s="124"/>
      <c r="D810" s="124"/>
      <c r="E810" s="124"/>
      <c r="F810" s="124"/>
      <c r="G810" s="124"/>
      <c r="H810" s="124"/>
      <c r="I810" s="124"/>
      <c r="J810" s="124"/>
    </row>
    <row r="811" spans="1:10" ht="14.25" x14ac:dyDescent="0.2">
      <c r="A811" s="124"/>
      <c r="B811" s="124"/>
      <c r="C811" s="124"/>
      <c r="D811" s="124"/>
      <c r="E811" s="124"/>
      <c r="F811" s="124"/>
      <c r="G811" s="124"/>
      <c r="H811" s="124"/>
      <c r="I811" s="124"/>
      <c r="J811" s="124"/>
    </row>
    <row r="812" spans="1:10" ht="14.25" x14ac:dyDescent="0.2">
      <c r="A812" s="124"/>
      <c r="B812" s="124"/>
      <c r="C812" s="124"/>
      <c r="D812" s="124"/>
      <c r="E812" s="124"/>
      <c r="F812" s="124"/>
      <c r="G812" s="124"/>
      <c r="H812" s="124"/>
      <c r="I812" s="124"/>
      <c r="J812" s="124"/>
    </row>
    <row r="813" spans="1:10" ht="14.25" x14ac:dyDescent="0.2">
      <c r="A813" s="124"/>
      <c r="B813" s="124"/>
      <c r="C813" s="124"/>
      <c r="D813" s="124"/>
      <c r="E813" s="124"/>
      <c r="F813" s="124"/>
      <c r="G813" s="124"/>
      <c r="H813" s="124"/>
      <c r="I813" s="124"/>
      <c r="J813" s="124"/>
    </row>
    <row r="814" spans="1:10" ht="14.25" x14ac:dyDescent="0.2">
      <c r="A814" s="124"/>
      <c r="B814" s="124"/>
      <c r="C814" s="124"/>
      <c r="D814" s="124"/>
      <c r="E814" s="124"/>
      <c r="F814" s="124"/>
      <c r="G814" s="124"/>
      <c r="H814" s="124"/>
      <c r="I814" s="124"/>
      <c r="J814" s="124"/>
    </row>
    <row r="815" spans="1:10" ht="14.25" x14ac:dyDescent="0.2">
      <c r="A815" s="124"/>
      <c r="B815" s="124"/>
      <c r="C815" s="124"/>
      <c r="D815" s="124"/>
      <c r="E815" s="124"/>
      <c r="F815" s="124"/>
      <c r="G815" s="124"/>
      <c r="H815" s="124"/>
      <c r="I815" s="124"/>
      <c r="J815" s="124"/>
    </row>
    <row r="816" spans="1:10" ht="14.25" x14ac:dyDescent="0.2">
      <c r="A816" s="124"/>
      <c r="B816" s="124"/>
      <c r="C816" s="124"/>
      <c r="D816" s="124"/>
      <c r="E816" s="124"/>
      <c r="F816" s="124"/>
      <c r="G816" s="124"/>
      <c r="H816" s="124"/>
      <c r="I816" s="124"/>
      <c r="J816" s="124"/>
    </row>
    <row r="817" spans="1:10" ht="14.25" x14ac:dyDescent="0.2">
      <c r="A817" s="124"/>
      <c r="B817" s="124"/>
      <c r="C817" s="124"/>
      <c r="D817" s="124"/>
      <c r="E817" s="124"/>
      <c r="F817" s="124"/>
      <c r="G817" s="124"/>
      <c r="H817" s="124"/>
      <c r="I817" s="124"/>
      <c r="J817" s="124"/>
    </row>
    <row r="818" spans="1:10" ht="14.25" x14ac:dyDescent="0.2">
      <c r="A818" s="124"/>
      <c r="B818" s="124"/>
      <c r="C818" s="124"/>
      <c r="D818" s="124"/>
      <c r="E818" s="124"/>
      <c r="F818" s="124"/>
      <c r="G818" s="124"/>
      <c r="H818" s="124"/>
      <c r="I818" s="124"/>
      <c r="J818" s="124"/>
    </row>
    <row r="819" spans="1:10" ht="14.25" x14ac:dyDescent="0.2">
      <c r="A819" s="124"/>
      <c r="B819" s="124"/>
      <c r="C819" s="124"/>
      <c r="D819" s="124"/>
      <c r="E819" s="124"/>
      <c r="F819" s="124"/>
      <c r="G819" s="124"/>
      <c r="H819" s="124"/>
      <c r="I819" s="124"/>
      <c r="J819" s="124"/>
    </row>
    <row r="820" spans="1:10" ht="14.25" x14ac:dyDescent="0.2">
      <c r="A820" s="124"/>
      <c r="B820" s="124"/>
      <c r="C820" s="124"/>
      <c r="D820" s="124"/>
      <c r="E820" s="124"/>
      <c r="F820" s="124"/>
      <c r="G820" s="124"/>
      <c r="H820" s="124"/>
      <c r="I820" s="124"/>
      <c r="J820" s="124"/>
    </row>
    <row r="821" spans="1:10" ht="14.25" x14ac:dyDescent="0.2">
      <c r="A821" s="124"/>
      <c r="B821" s="124"/>
      <c r="C821" s="124"/>
      <c r="D821" s="124"/>
      <c r="E821" s="124"/>
      <c r="F821" s="124"/>
      <c r="G821" s="124"/>
      <c r="H821" s="124"/>
      <c r="I821" s="124"/>
      <c r="J821" s="124"/>
    </row>
    <row r="822" spans="1:10" ht="14.25" x14ac:dyDescent="0.2">
      <c r="A822" s="124"/>
      <c r="B822" s="124"/>
      <c r="C822" s="124"/>
      <c r="D822" s="124"/>
      <c r="E822" s="124"/>
      <c r="F822" s="124"/>
      <c r="G822" s="124"/>
      <c r="H822" s="124"/>
      <c r="I822" s="124"/>
      <c r="J822" s="124"/>
    </row>
    <row r="823" spans="1:10" ht="14.25" x14ac:dyDescent="0.2">
      <c r="A823" s="124"/>
      <c r="B823" s="124"/>
      <c r="C823" s="124"/>
      <c r="D823" s="124"/>
      <c r="E823" s="124"/>
      <c r="F823" s="124"/>
      <c r="G823" s="124"/>
      <c r="H823" s="124"/>
      <c r="I823" s="124"/>
      <c r="J823" s="124"/>
    </row>
    <row r="824" spans="1:10" ht="14.25" x14ac:dyDescent="0.2">
      <c r="A824" s="124"/>
      <c r="B824" s="124"/>
      <c r="C824" s="124"/>
      <c r="D824" s="124"/>
      <c r="E824" s="124"/>
      <c r="F824" s="124"/>
      <c r="G824" s="124"/>
      <c r="H824" s="124"/>
      <c r="I824" s="124"/>
      <c r="J824" s="124"/>
    </row>
    <row r="825" spans="1:10" ht="14.25" x14ac:dyDescent="0.2">
      <c r="A825" s="124"/>
      <c r="B825" s="124"/>
      <c r="C825" s="124"/>
      <c r="D825" s="124"/>
      <c r="E825" s="124"/>
      <c r="F825" s="124"/>
      <c r="G825" s="124"/>
      <c r="H825" s="124"/>
      <c r="I825" s="124"/>
      <c r="J825" s="124"/>
    </row>
    <row r="826" spans="1:10" ht="14.25" x14ac:dyDescent="0.2">
      <c r="A826" s="124"/>
      <c r="B826" s="124"/>
      <c r="C826" s="124"/>
      <c r="D826" s="124"/>
      <c r="E826" s="124"/>
      <c r="F826" s="124"/>
      <c r="G826" s="124"/>
      <c r="H826" s="124"/>
      <c r="I826" s="124"/>
      <c r="J826" s="124"/>
    </row>
    <row r="827" spans="1:10" ht="14.25" x14ac:dyDescent="0.2">
      <c r="A827" s="124"/>
      <c r="B827" s="124"/>
      <c r="C827" s="124"/>
      <c r="D827" s="124"/>
      <c r="E827" s="124"/>
      <c r="F827" s="124"/>
      <c r="G827" s="124"/>
      <c r="H827" s="124"/>
      <c r="I827" s="124"/>
      <c r="J827" s="124"/>
    </row>
    <row r="828" spans="1:10" ht="14.25" x14ac:dyDescent="0.2">
      <c r="A828" s="124"/>
      <c r="B828" s="124"/>
      <c r="C828" s="124"/>
      <c r="D828" s="124"/>
      <c r="E828" s="124"/>
      <c r="F828" s="124"/>
      <c r="G828" s="124"/>
      <c r="H828" s="124"/>
      <c r="I828" s="124"/>
      <c r="J828" s="124"/>
    </row>
    <row r="829" spans="1:10" ht="14.25" x14ac:dyDescent="0.2">
      <c r="A829" s="124"/>
      <c r="B829" s="124"/>
      <c r="C829" s="124"/>
      <c r="D829" s="124"/>
      <c r="E829" s="124"/>
      <c r="F829" s="124"/>
      <c r="G829" s="124"/>
      <c r="H829" s="124"/>
      <c r="I829" s="124"/>
      <c r="J829" s="124"/>
    </row>
    <row r="830" spans="1:10" ht="14.25" x14ac:dyDescent="0.2">
      <c r="A830" s="124"/>
      <c r="B830" s="124"/>
      <c r="C830" s="124"/>
      <c r="D830" s="124"/>
      <c r="E830" s="124"/>
      <c r="F830" s="124"/>
      <c r="G830" s="124"/>
      <c r="H830" s="124"/>
      <c r="I830" s="124"/>
      <c r="J830" s="124"/>
    </row>
    <row r="831" spans="1:10" ht="14.25" x14ac:dyDescent="0.2">
      <c r="A831" s="124"/>
      <c r="B831" s="124"/>
      <c r="C831" s="124"/>
      <c r="D831" s="124"/>
      <c r="E831" s="124"/>
      <c r="F831" s="124"/>
      <c r="G831" s="124"/>
      <c r="H831" s="124"/>
      <c r="I831" s="124"/>
      <c r="J831" s="124"/>
    </row>
    <row r="832" spans="1:10" ht="14.25" x14ac:dyDescent="0.2">
      <c r="A832" s="124"/>
      <c r="B832" s="124"/>
      <c r="C832" s="124"/>
      <c r="D832" s="124"/>
      <c r="E832" s="124"/>
      <c r="F832" s="124"/>
      <c r="G832" s="124"/>
      <c r="H832" s="124"/>
      <c r="I832" s="124"/>
      <c r="J832" s="124"/>
    </row>
    <row r="833" spans="1:10" ht="14.25" x14ac:dyDescent="0.2">
      <c r="A833" s="124"/>
      <c r="B833" s="124"/>
      <c r="C833" s="124"/>
      <c r="D833" s="124"/>
      <c r="E833" s="124"/>
      <c r="F833" s="124"/>
      <c r="G833" s="124"/>
      <c r="H833" s="124"/>
      <c r="I833" s="124"/>
      <c r="J833" s="124"/>
    </row>
    <row r="834" spans="1:10" ht="14.25" x14ac:dyDescent="0.2">
      <c r="A834" s="124"/>
      <c r="B834" s="124"/>
      <c r="C834" s="124"/>
      <c r="D834" s="124"/>
      <c r="E834" s="124"/>
      <c r="F834" s="124"/>
      <c r="G834" s="124"/>
      <c r="H834" s="124"/>
      <c r="I834" s="124"/>
      <c r="J834" s="124"/>
    </row>
    <row r="835" spans="1:10" ht="14.25" x14ac:dyDescent="0.2">
      <c r="A835" s="124"/>
      <c r="B835" s="124"/>
      <c r="C835" s="124"/>
      <c r="D835" s="124"/>
      <c r="E835" s="124"/>
      <c r="F835" s="124"/>
      <c r="G835" s="124"/>
      <c r="H835" s="124"/>
      <c r="I835" s="124"/>
      <c r="J835" s="124"/>
    </row>
    <row r="836" spans="1:10" ht="14.25" x14ac:dyDescent="0.2">
      <c r="A836" s="124"/>
      <c r="B836" s="124"/>
      <c r="C836" s="124"/>
      <c r="D836" s="124"/>
      <c r="E836" s="124"/>
      <c r="F836" s="124"/>
      <c r="G836" s="124"/>
      <c r="H836" s="124"/>
      <c r="I836" s="124"/>
      <c r="J836" s="124"/>
    </row>
    <row r="837" spans="1:10" ht="14.25" x14ac:dyDescent="0.2">
      <c r="A837" s="124"/>
      <c r="B837" s="124"/>
      <c r="C837" s="124"/>
      <c r="D837" s="124"/>
      <c r="E837" s="124"/>
      <c r="F837" s="124"/>
      <c r="G837" s="124"/>
      <c r="H837" s="124"/>
      <c r="I837" s="124"/>
      <c r="J837" s="124"/>
    </row>
    <row r="838" spans="1:10" ht="14.25" x14ac:dyDescent="0.2">
      <c r="A838" s="124"/>
      <c r="B838" s="124"/>
      <c r="C838" s="124"/>
      <c r="D838" s="124"/>
      <c r="E838" s="124"/>
      <c r="F838" s="124"/>
      <c r="G838" s="124"/>
      <c r="H838" s="124"/>
      <c r="I838" s="124"/>
      <c r="J838" s="124"/>
    </row>
    <row r="839" spans="1:10" ht="14.25" x14ac:dyDescent="0.2">
      <c r="A839" s="124"/>
      <c r="B839" s="124"/>
      <c r="C839" s="124"/>
      <c r="D839" s="124"/>
      <c r="E839" s="124"/>
      <c r="F839" s="124"/>
      <c r="G839" s="124"/>
      <c r="H839" s="124"/>
      <c r="I839" s="124"/>
      <c r="J839" s="124"/>
    </row>
    <row r="840" spans="1:10" ht="14.25" x14ac:dyDescent="0.2">
      <c r="A840" s="124"/>
      <c r="B840" s="124"/>
      <c r="C840" s="124"/>
      <c r="D840" s="124"/>
      <c r="E840" s="124"/>
      <c r="F840" s="124"/>
      <c r="G840" s="124"/>
      <c r="H840" s="124"/>
      <c r="I840" s="124"/>
      <c r="J840" s="124"/>
    </row>
    <row r="841" spans="1:10" ht="14.25" x14ac:dyDescent="0.2">
      <c r="A841" s="124"/>
      <c r="B841" s="124"/>
      <c r="C841" s="124"/>
      <c r="D841" s="124"/>
      <c r="E841" s="124"/>
      <c r="F841" s="124"/>
      <c r="G841" s="124"/>
      <c r="H841" s="124"/>
      <c r="I841" s="124"/>
      <c r="J841" s="124"/>
    </row>
    <row r="842" spans="1:10" ht="14.25" x14ac:dyDescent="0.2">
      <c r="A842" s="124"/>
      <c r="B842" s="124"/>
      <c r="C842" s="124"/>
      <c r="D842" s="124"/>
      <c r="E842" s="124"/>
      <c r="F842" s="124"/>
      <c r="G842" s="124"/>
      <c r="H842" s="124"/>
      <c r="I842" s="124"/>
      <c r="J842" s="124"/>
    </row>
    <row r="843" spans="1:10" ht="14.25" x14ac:dyDescent="0.2">
      <c r="A843" s="124"/>
      <c r="B843" s="124"/>
      <c r="C843" s="124"/>
      <c r="D843" s="124"/>
      <c r="E843" s="124"/>
      <c r="F843" s="124"/>
      <c r="G843" s="124"/>
      <c r="H843" s="124"/>
      <c r="I843" s="124"/>
      <c r="J843" s="124"/>
    </row>
    <row r="844" spans="1:10" ht="14.25" x14ac:dyDescent="0.2">
      <c r="A844" s="124"/>
      <c r="B844" s="124"/>
      <c r="C844" s="124"/>
      <c r="D844" s="124"/>
      <c r="E844" s="124"/>
      <c r="F844" s="124"/>
      <c r="G844" s="124"/>
      <c r="H844" s="124"/>
      <c r="I844" s="124"/>
      <c r="J844" s="124"/>
    </row>
    <row r="845" spans="1:10" ht="14.25" x14ac:dyDescent="0.2">
      <c r="A845" s="124"/>
      <c r="B845" s="124"/>
      <c r="C845" s="124"/>
      <c r="D845" s="124"/>
      <c r="E845" s="124"/>
      <c r="F845" s="124"/>
      <c r="G845" s="124"/>
      <c r="H845" s="124"/>
      <c r="I845" s="124"/>
      <c r="J845" s="124"/>
    </row>
    <row r="846" spans="1:10" ht="14.25" x14ac:dyDescent="0.2">
      <c r="A846" s="124"/>
      <c r="B846" s="124"/>
      <c r="C846" s="124"/>
      <c r="D846" s="124"/>
      <c r="E846" s="124"/>
      <c r="F846" s="124"/>
      <c r="G846" s="124"/>
      <c r="H846" s="124"/>
      <c r="I846" s="124"/>
      <c r="J846" s="124"/>
    </row>
    <row r="847" spans="1:10" ht="14.25" x14ac:dyDescent="0.2">
      <c r="A847" s="124"/>
      <c r="B847" s="124"/>
      <c r="C847" s="124"/>
      <c r="D847" s="124"/>
      <c r="E847" s="124"/>
      <c r="F847" s="124"/>
      <c r="G847" s="124"/>
      <c r="H847" s="124"/>
      <c r="I847" s="124"/>
      <c r="J847" s="124"/>
    </row>
    <row r="848" spans="1:10" ht="14.25" x14ac:dyDescent="0.2">
      <c r="A848" s="124"/>
      <c r="B848" s="124"/>
      <c r="C848" s="124"/>
      <c r="D848" s="124"/>
      <c r="E848" s="124"/>
      <c r="F848" s="124"/>
      <c r="G848" s="124"/>
      <c r="H848" s="124"/>
      <c r="I848" s="124"/>
      <c r="J848" s="124"/>
    </row>
    <row r="849" spans="1:10" ht="14.25" x14ac:dyDescent="0.2">
      <c r="A849" s="124"/>
      <c r="B849" s="124"/>
      <c r="C849" s="124"/>
      <c r="D849" s="124"/>
      <c r="E849" s="124"/>
      <c r="F849" s="124"/>
      <c r="G849" s="124"/>
      <c r="H849" s="124"/>
      <c r="I849" s="124"/>
      <c r="J849" s="124"/>
    </row>
    <row r="850" spans="1:10" ht="14.25" x14ac:dyDescent="0.2">
      <c r="A850" s="124"/>
      <c r="B850" s="124"/>
      <c r="C850" s="124"/>
      <c r="D850" s="124"/>
      <c r="E850" s="124"/>
      <c r="F850" s="124"/>
      <c r="G850" s="124"/>
      <c r="H850" s="124"/>
      <c r="I850" s="124"/>
      <c r="J850" s="124"/>
    </row>
    <row r="851" spans="1:10" ht="14.25" x14ac:dyDescent="0.2">
      <c r="A851" s="124"/>
      <c r="B851" s="124"/>
      <c r="C851" s="124"/>
      <c r="D851" s="124"/>
      <c r="E851" s="124"/>
      <c r="F851" s="124"/>
      <c r="G851" s="124"/>
      <c r="H851" s="124"/>
      <c r="I851" s="124"/>
      <c r="J851" s="124"/>
    </row>
    <row r="852" spans="1:10" ht="14.25" x14ac:dyDescent="0.2">
      <c r="A852" s="124"/>
      <c r="B852" s="124"/>
      <c r="C852" s="124"/>
      <c r="D852" s="124"/>
      <c r="E852" s="124"/>
      <c r="F852" s="124"/>
      <c r="G852" s="124"/>
      <c r="H852" s="124"/>
      <c r="I852" s="124"/>
      <c r="J852" s="124"/>
    </row>
    <row r="853" spans="1:10" ht="14.25" x14ac:dyDescent="0.2">
      <c r="A853" s="124"/>
      <c r="B853" s="124"/>
      <c r="C853" s="124"/>
      <c r="D853" s="124"/>
      <c r="E853" s="124"/>
      <c r="F853" s="124"/>
      <c r="G853" s="124"/>
      <c r="H853" s="124"/>
      <c r="I853" s="124"/>
      <c r="J853" s="124"/>
    </row>
    <row r="854" spans="1:10" ht="14.25" x14ac:dyDescent="0.2">
      <c r="A854" s="124"/>
      <c r="B854" s="124"/>
      <c r="C854" s="124"/>
      <c r="D854" s="124"/>
      <c r="E854" s="124"/>
      <c r="F854" s="124"/>
      <c r="G854" s="124"/>
      <c r="H854" s="124"/>
      <c r="I854" s="124"/>
      <c r="J854" s="124"/>
    </row>
    <row r="855" spans="1:10" ht="14.25" x14ac:dyDescent="0.2">
      <c r="A855" s="124"/>
      <c r="B855" s="124"/>
      <c r="C855" s="124"/>
      <c r="D855" s="124"/>
      <c r="E855" s="124"/>
      <c r="F855" s="124"/>
      <c r="G855" s="124"/>
      <c r="H855" s="124"/>
      <c r="I855" s="124"/>
      <c r="J855" s="124"/>
    </row>
    <row r="856" spans="1:10" ht="14.25" x14ac:dyDescent="0.2">
      <c r="A856" s="124"/>
      <c r="B856" s="124"/>
      <c r="C856" s="124"/>
      <c r="D856" s="124"/>
      <c r="E856" s="124"/>
      <c r="F856" s="124"/>
      <c r="G856" s="124"/>
      <c r="H856" s="124"/>
      <c r="I856" s="124"/>
      <c r="J856" s="124"/>
    </row>
    <row r="857" spans="1:10" ht="14.25" x14ac:dyDescent="0.2">
      <c r="A857" s="124"/>
      <c r="B857" s="124"/>
      <c r="C857" s="124"/>
      <c r="D857" s="124"/>
      <c r="E857" s="124"/>
      <c r="F857" s="124"/>
      <c r="G857" s="124"/>
      <c r="H857" s="124"/>
      <c r="I857" s="124"/>
      <c r="J857" s="124"/>
    </row>
    <row r="858" spans="1:10" ht="14.25" x14ac:dyDescent="0.2">
      <c r="A858" s="124"/>
      <c r="B858" s="124"/>
      <c r="C858" s="124"/>
      <c r="D858" s="124"/>
      <c r="E858" s="124"/>
      <c r="F858" s="124"/>
      <c r="G858" s="124"/>
      <c r="H858" s="124"/>
      <c r="I858" s="124"/>
      <c r="J858" s="124"/>
    </row>
    <row r="859" spans="1:10" ht="14.25" x14ac:dyDescent="0.2">
      <c r="A859" s="124"/>
      <c r="B859" s="124"/>
      <c r="C859" s="124"/>
      <c r="D859" s="124"/>
      <c r="E859" s="124"/>
      <c r="F859" s="124"/>
      <c r="G859" s="124"/>
      <c r="H859" s="124"/>
      <c r="I859" s="124"/>
      <c r="J859" s="124"/>
    </row>
    <row r="860" spans="1:10" ht="14.25" x14ac:dyDescent="0.2">
      <c r="A860" s="124"/>
      <c r="B860" s="124"/>
      <c r="C860" s="124"/>
      <c r="D860" s="124"/>
      <c r="E860" s="124"/>
      <c r="F860" s="124"/>
      <c r="G860" s="124"/>
      <c r="H860" s="124"/>
      <c r="I860" s="124"/>
      <c r="J860" s="124"/>
    </row>
    <row r="861" spans="1:10" ht="14.25" x14ac:dyDescent="0.2">
      <c r="A861" s="124"/>
      <c r="B861" s="124"/>
      <c r="C861" s="124"/>
      <c r="D861" s="124"/>
      <c r="E861" s="124"/>
      <c r="F861" s="124"/>
      <c r="G861" s="124"/>
      <c r="H861" s="124"/>
      <c r="I861" s="124"/>
      <c r="J861" s="124"/>
    </row>
    <row r="862" spans="1:10" ht="14.25" x14ac:dyDescent="0.2">
      <c r="A862" s="124"/>
      <c r="B862" s="124"/>
      <c r="C862" s="124"/>
      <c r="D862" s="124"/>
      <c r="E862" s="124"/>
      <c r="F862" s="124"/>
      <c r="G862" s="124"/>
      <c r="H862" s="124"/>
      <c r="I862" s="124"/>
      <c r="J862" s="124"/>
    </row>
    <row r="863" spans="1:10" ht="14.25" x14ac:dyDescent="0.2">
      <c r="A863" s="124"/>
      <c r="B863" s="124"/>
      <c r="C863" s="124"/>
      <c r="D863" s="124"/>
      <c r="E863" s="124"/>
      <c r="F863" s="124"/>
      <c r="G863" s="124"/>
      <c r="H863" s="124"/>
      <c r="I863" s="124"/>
      <c r="J863" s="124"/>
    </row>
    <row r="864" spans="1:10" ht="14.25" x14ac:dyDescent="0.2">
      <c r="A864" s="124"/>
      <c r="B864" s="124"/>
      <c r="C864" s="124"/>
      <c r="D864" s="124"/>
      <c r="E864" s="124"/>
      <c r="F864" s="124"/>
      <c r="G864" s="124"/>
      <c r="H864" s="124"/>
      <c r="I864" s="124"/>
      <c r="J864" s="124"/>
    </row>
    <row r="865" spans="1:10" ht="14.25" x14ac:dyDescent="0.2">
      <c r="A865" s="124"/>
      <c r="B865" s="124"/>
      <c r="C865" s="124"/>
      <c r="D865" s="124"/>
      <c r="E865" s="124"/>
      <c r="F865" s="124"/>
      <c r="G865" s="124"/>
      <c r="H865" s="124"/>
      <c r="I865" s="124"/>
      <c r="J865" s="124"/>
    </row>
    <row r="866" spans="1:10" ht="14.25" x14ac:dyDescent="0.2">
      <c r="A866" s="124"/>
      <c r="B866" s="124"/>
      <c r="C866" s="124"/>
      <c r="D866" s="124"/>
      <c r="E866" s="124"/>
      <c r="F866" s="124"/>
      <c r="G866" s="124"/>
      <c r="H866" s="124"/>
      <c r="I866" s="124"/>
      <c r="J866" s="124"/>
    </row>
    <row r="867" spans="1:10" ht="14.25" x14ac:dyDescent="0.2">
      <c r="A867" s="124"/>
      <c r="B867" s="124"/>
      <c r="C867" s="124"/>
      <c r="D867" s="124"/>
      <c r="E867" s="124"/>
      <c r="F867" s="124"/>
      <c r="G867" s="124"/>
      <c r="H867" s="124"/>
      <c r="I867" s="124"/>
      <c r="J867" s="124"/>
    </row>
    <row r="868" spans="1:10" ht="14.25" x14ac:dyDescent="0.2">
      <c r="A868" s="124"/>
      <c r="B868" s="124"/>
      <c r="C868" s="124"/>
      <c r="D868" s="124"/>
      <c r="E868" s="124"/>
      <c r="F868" s="124"/>
      <c r="G868" s="124"/>
      <c r="H868" s="124"/>
      <c r="I868" s="124"/>
      <c r="J868" s="124"/>
    </row>
    <row r="869" spans="1:10" ht="14.25" x14ac:dyDescent="0.2">
      <c r="A869" s="124"/>
      <c r="B869" s="124"/>
      <c r="C869" s="124"/>
      <c r="D869" s="124"/>
      <c r="E869" s="124"/>
      <c r="F869" s="124"/>
      <c r="G869" s="124"/>
      <c r="H869" s="124"/>
      <c r="I869" s="124"/>
      <c r="J869" s="124"/>
    </row>
    <row r="870" spans="1:10" ht="14.25" x14ac:dyDescent="0.2">
      <c r="A870" s="124"/>
      <c r="B870" s="124"/>
      <c r="C870" s="124"/>
      <c r="D870" s="124"/>
      <c r="E870" s="124"/>
      <c r="F870" s="124"/>
      <c r="G870" s="124"/>
      <c r="H870" s="124"/>
      <c r="I870" s="124"/>
      <c r="J870" s="124"/>
    </row>
    <row r="871" spans="1:10" ht="14.25" x14ac:dyDescent="0.2">
      <c r="A871" s="124"/>
      <c r="B871" s="124"/>
      <c r="C871" s="124"/>
      <c r="D871" s="124"/>
      <c r="E871" s="124"/>
      <c r="F871" s="124"/>
      <c r="G871" s="124"/>
      <c r="H871" s="124"/>
      <c r="I871" s="124"/>
      <c r="J871" s="124"/>
    </row>
    <row r="872" spans="1:10" ht="14.25" x14ac:dyDescent="0.2">
      <c r="A872" s="124"/>
      <c r="B872" s="124"/>
      <c r="C872" s="124"/>
      <c r="D872" s="124"/>
      <c r="E872" s="124"/>
      <c r="F872" s="124"/>
      <c r="G872" s="124"/>
      <c r="H872" s="124"/>
      <c r="I872" s="124"/>
      <c r="J872" s="124"/>
    </row>
    <row r="873" spans="1:10" ht="14.25" x14ac:dyDescent="0.2">
      <c r="A873" s="124"/>
      <c r="B873" s="124"/>
      <c r="C873" s="124"/>
      <c r="D873" s="124"/>
      <c r="E873" s="124"/>
      <c r="F873" s="124"/>
      <c r="G873" s="124"/>
      <c r="H873" s="124"/>
      <c r="I873" s="124"/>
      <c r="J873" s="124"/>
    </row>
    <row r="874" spans="1:10" ht="14.25" x14ac:dyDescent="0.2">
      <c r="A874" s="124"/>
      <c r="B874" s="124"/>
      <c r="C874" s="124"/>
      <c r="D874" s="124"/>
      <c r="E874" s="124"/>
      <c r="F874" s="124"/>
      <c r="G874" s="124"/>
      <c r="H874" s="124"/>
      <c r="I874" s="124"/>
      <c r="J874" s="124"/>
    </row>
    <row r="875" spans="1:10" ht="14.25" x14ac:dyDescent="0.2">
      <c r="A875" s="124"/>
      <c r="B875" s="124"/>
      <c r="C875" s="124"/>
      <c r="D875" s="124"/>
      <c r="E875" s="124"/>
      <c r="F875" s="124"/>
      <c r="G875" s="124"/>
      <c r="H875" s="124"/>
      <c r="I875" s="124"/>
      <c r="J875" s="124"/>
    </row>
    <row r="876" spans="1:10" ht="14.25" x14ac:dyDescent="0.2">
      <c r="A876" s="124"/>
      <c r="B876" s="124"/>
      <c r="C876" s="124"/>
      <c r="D876" s="124"/>
      <c r="E876" s="124"/>
      <c r="F876" s="124"/>
      <c r="G876" s="124"/>
      <c r="H876" s="124"/>
      <c r="I876" s="124"/>
      <c r="J876" s="124"/>
    </row>
    <row r="877" spans="1:10" ht="14.25" x14ac:dyDescent="0.2">
      <c r="A877" s="124"/>
      <c r="B877" s="124"/>
      <c r="C877" s="124"/>
      <c r="D877" s="124"/>
      <c r="E877" s="124"/>
      <c r="F877" s="124"/>
      <c r="G877" s="124"/>
      <c r="H877" s="124"/>
      <c r="I877" s="124"/>
      <c r="J877" s="124"/>
    </row>
    <row r="878" spans="1:10" ht="14.25" x14ac:dyDescent="0.2">
      <c r="A878" s="124"/>
      <c r="B878" s="124"/>
      <c r="C878" s="124"/>
      <c r="D878" s="124"/>
      <c r="E878" s="124"/>
      <c r="F878" s="124"/>
      <c r="G878" s="124"/>
      <c r="H878" s="124"/>
      <c r="I878" s="124"/>
      <c r="J878" s="124"/>
    </row>
    <row r="879" spans="1:10" ht="14.25" x14ac:dyDescent="0.2">
      <c r="A879" s="124"/>
      <c r="B879" s="124"/>
      <c r="C879" s="124"/>
      <c r="D879" s="124"/>
      <c r="E879" s="124"/>
      <c r="F879" s="124"/>
      <c r="G879" s="124"/>
      <c r="H879" s="124"/>
      <c r="I879" s="124"/>
      <c r="J879" s="124"/>
    </row>
    <row r="880" spans="1:10" ht="14.25" x14ac:dyDescent="0.2">
      <c r="A880" s="124"/>
      <c r="B880" s="124"/>
      <c r="C880" s="124"/>
      <c r="D880" s="124"/>
      <c r="E880" s="124"/>
      <c r="F880" s="124"/>
      <c r="G880" s="124"/>
      <c r="H880" s="124"/>
      <c r="I880" s="124"/>
      <c r="J880" s="124"/>
    </row>
    <row r="881" spans="1:10" ht="14.25" x14ac:dyDescent="0.2">
      <c r="A881" s="124"/>
      <c r="B881" s="124"/>
      <c r="C881" s="124"/>
      <c r="D881" s="124"/>
      <c r="E881" s="124"/>
      <c r="F881" s="124"/>
      <c r="G881" s="124"/>
      <c r="H881" s="124"/>
      <c r="I881" s="124"/>
      <c r="J881" s="124"/>
    </row>
    <row r="882" spans="1:10" ht="14.25" x14ac:dyDescent="0.2">
      <c r="A882" s="124"/>
      <c r="B882" s="124"/>
      <c r="C882" s="124"/>
      <c r="D882" s="124"/>
      <c r="E882" s="124"/>
      <c r="F882" s="124"/>
      <c r="G882" s="124"/>
      <c r="H882" s="124"/>
      <c r="I882" s="124"/>
      <c r="J882" s="124"/>
    </row>
    <row r="883" spans="1:10" ht="14.25" x14ac:dyDescent="0.2">
      <c r="A883" s="124"/>
      <c r="B883" s="124"/>
      <c r="C883" s="124"/>
      <c r="D883" s="124"/>
      <c r="E883" s="124"/>
      <c r="F883" s="124"/>
      <c r="G883" s="124"/>
      <c r="H883" s="124"/>
      <c r="I883" s="124"/>
      <c r="J883" s="124"/>
    </row>
    <row r="884" spans="1:10" ht="14.25" x14ac:dyDescent="0.2">
      <c r="A884" s="124"/>
      <c r="B884" s="124"/>
      <c r="C884" s="124"/>
      <c r="D884" s="124"/>
      <c r="E884" s="124"/>
      <c r="F884" s="124"/>
      <c r="G884" s="124"/>
      <c r="H884" s="124"/>
      <c r="I884" s="124"/>
      <c r="J884" s="124"/>
    </row>
    <row r="885" spans="1:10" ht="14.25" x14ac:dyDescent="0.2">
      <c r="A885" s="124"/>
      <c r="B885" s="124"/>
      <c r="C885" s="124"/>
      <c r="D885" s="124"/>
      <c r="E885" s="124"/>
      <c r="F885" s="124"/>
      <c r="G885" s="124"/>
      <c r="H885" s="124"/>
      <c r="I885" s="124"/>
      <c r="J885" s="124"/>
    </row>
    <row r="886" spans="1:10" ht="14.25" x14ac:dyDescent="0.2">
      <c r="A886" s="124"/>
      <c r="B886" s="124"/>
      <c r="C886" s="124"/>
      <c r="D886" s="124"/>
      <c r="E886" s="124"/>
      <c r="F886" s="124"/>
      <c r="G886" s="124"/>
      <c r="H886" s="124"/>
      <c r="I886" s="124"/>
      <c r="J886" s="124"/>
    </row>
    <row r="887" spans="1:10" ht="14.25" x14ac:dyDescent="0.2">
      <c r="A887" s="124"/>
      <c r="B887" s="124"/>
      <c r="C887" s="124"/>
      <c r="D887" s="124"/>
      <c r="E887" s="124"/>
      <c r="F887" s="124"/>
      <c r="G887" s="124"/>
      <c r="H887" s="124"/>
      <c r="I887" s="124"/>
      <c r="J887" s="124"/>
    </row>
    <row r="888" spans="1:10" ht="14.25" x14ac:dyDescent="0.2">
      <c r="A888" s="124"/>
      <c r="B888" s="124"/>
      <c r="C888" s="124"/>
      <c r="D888" s="124"/>
      <c r="E888" s="124"/>
      <c r="F888" s="124"/>
      <c r="G888" s="124"/>
      <c r="H888" s="124"/>
      <c r="I888" s="124"/>
      <c r="J888" s="124"/>
    </row>
    <row r="889" spans="1:10" ht="14.25" x14ac:dyDescent="0.2">
      <c r="A889" s="124"/>
      <c r="B889" s="124"/>
      <c r="C889" s="124"/>
      <c r="D889" s="124"/>
      <c r="E889" s="124"/>
      <c r="F889" s="124"/>
      <c r="G889" s="124"/>
      <c r="H889" s="124"/>
      <c r="I889" s="124"/>
      <c r="J889" s="124"/>
    </row>
    <row r="890" spans="1:10" ht="14.25" x14ac:dyDescent="0.2">
      <c r="A890" s="124"/>
      <c r="B890" s="124"/>
      <c r="C890" s="124"/>
      <c r="D890" s="124"/>
      <c r="E890" s="124"/>
      <c r="F890" s="124"/>
      <c r="G890" s="124"/>
      <c r="H890" s="124"/>
      <c r="I890" s="124"/>
      <c r="J890" s="124"/>
    </row>
    <row r="891" spans="1:10" ht="14.25" x14ac:dyDescent="0.2">
      <c r="A891" s="124"/>
      <c r="B891" s="124"/>
      <c r="C891" s="124"/>
      <c r="D891" s="124"/>
      <c r="E891" s="124"/>
      <c r="F891" s="124"/>
      <c r="G891" s="124"/>
      <c r="H891" s="124"/>
      <c r="I891" s="124"/>
      <c r="J891" s="124"/>
    </row>
    <row r="892" spans="1:10" ht="14.25" x14ac:dyDescent="0.2">
      <c r="A892" s="124"/>
      <c r="B892" s="124"/>
      <c r="C892" s="124"/>
      <c r="D892" s="124"/>
      <c r="E892" s="124"/>
      <c r="F892" s="124"/>
      <c r="G892" s="124"/>
      <c r="H892" s="124"/>
      <c r="I892" s="124"/>
      <c r="J892" s="124"/>
    </row>
    <row r="893" spans="1:10" ht="14.25" x14ac:dyDescent="0.2">
      <c r="A893" s="124"/>
      <c r="B893" s="124"/>
      <c r="C893" s="124"/>
      <c r="D893" s="124"/>
      <c r="E893" s="124"/>
      <c r="F893" s="124"/>
      <c r="G893" s="124"/>
      <c r="H893" s="124"/>
      <c r="I893" s="124"/>
      <c r="J893" s="124"/>
    </row>
    <row r="894" spans="1:10" ht="14.25" x14ac:dyDescent="0.2">
      <c r="A894" s="124"/>
      <c r="B894" s="124"/>
      <c r="C894" s="124"/>
      <c r="D894" s="124"/>
      <c r="E894" s="124"/>
      <c r="F894" s="124"/>
      <c r="G894" s="124"/>
      <c r="H894" s="124"/>
      <c r="I894" s="124"/>
      <c r="J894" s="124"/>
    </row>
    <row r="895" spans="1:10" ht="14.25" x14ac:dyDescent="0.2">
      <c r="A895" s="124"/>
      <c r="B895" s="124"/>
      <c r="C895" s="124"/>
      <c r="D895" s="124"/>
      <c r="E895" s="124"/>
      <c r="F895" s="124"/>
      <c r="G895" s="124"/>
      <c r="H895" s="124"/>
      <c r="I895" s="124"/>
      <c r="J895" s="124"/>
    </row>
    <row r="896" spans="1:10" ht="14.25" x14ac:dyDescent="0.2">
      <c r="A896" s="124"/>
      <c r="B896" s="124"/>
      <c r="C896" s="124"/>
      <c r="D896" s="124"/>
      <c r="E896" s="124"/>
      <c r="F896" s="124"/>
      <c r="G896" s="124"/>
      <c r="H896" s="124"/>
      <c r="I896" s="124"/>
      <c r="J896" s="124"/>
    </row>
    <row r="897" spans="1:10" ht="14.25" x14ac:dyDescent="0.2">
      <c r="A897" s="124"/>
      <c r="B897" s="124"/>
      <c r="C897" s="124"/>
      <c r="D897" s="124"/>
      <c r="E897" s="124"/>
      <c r="F897" s="124"/>
      <c r="G897" s="124"/>
      <c r="H897" s="124"/>
      <c r="I897" s="124"/>
      <c r="J897" s="124"/>
    </row>
    <row r="898" spans="1:10" ht="14.25" x14ac:dyDescent="0.2">
      <c r="A898" s="124"/>
      <c r="B898" s="124"/>
      <c r="C898" s="124"/>
      <c r="D898" s="124"/>
      <c r="E898" s="124"/>
      <c r="F898" s="124"/>
      <c r="G898" s="124"/>
      <c r="H898" s="124"/>
      <c r="I898" s="124"/>
      <c r="J898" s="124"/>
    </row>
    <row r="899" spans="1:10" ht="14.25" x14ac:dyDescent="0.2">
      <c r="A899" s="124"/>
      <c r="B899" s="124"/>
      <c r="C899" s="124"/>
      <c r="D899" s="124"/>
      <c r="E899" s="124"/>
      <c r="F899" s="124"/>
      <c r="G899" s="124"/>
      <c r="H899" s="124"/>
      <c r="I899" s="124"/>
      <c r="J899" s="124"/>
    </row>
    <row r="900" spans="1:10" ht="14.25" x14ac:dyDescent="0.2">
      <c r="A900" s="124"/>
      <c r="B900" s="124"/>
      <c r="C900" s="124"/>
      <c r="D900" s="124"/>
      <c r="E900" s="124"/>
      <c r="F900" s="124"/>
      <c r="G900" s="124"/>
      <c r="H900" s="124"/>
      <c r="I900" s="124"/>
      <c r="J900" s="124"/>
    </row>
    <row r="901" spans="1:10" ht="14.25" x14ac:dyDescent="0.2">
      <c r="A901" s="124"/>
      <c r="B901" s="124"/>
      <c r="C901" s="124"/>
      <c r="D901" s="124"/>
      <c r="E901" s="124"/>
      <c r="F901" s="124"/>
      <c r="G901" s="124"/>
      <c r="H901" s="124"/>
      <c r="I901" s="124"/>
      <c r="J901" s="124"/>
    </row>
    <row r="902" spans="1:10" ht="14.25" x14ac:dyDescent="0.2">
      <c r="A902" s="124"/>
      <c r="B902" s="124"/>
      <c r="C902" s="124"/>
      <c r="D902" s="124"/>
      <c r="E902" s="124"/>
      <c r="F902" s="124"/>
      <c r="G902" s="124"/>
      <c r="H902" s="124"/>
      <c r="I902" s="124"/>
      <c r="J902" s="124"/>
    </row>
    <row r="903" spans="1:10" ht="14.25" x14ac:dyDescent="0.2">
      <c r="A903" s="124"/>
      <c r="B903" s="124"/>
      <c r="C903" s="124"/>
      <c r="D903" s="124"/>
      <c r="E903" s="124"/>
      <c r="F903" s="124"/>
      <c r="G903" s="124"/>
      <c r="H903" s="124"/>
      <c r="I903" s="124"/>
      <c r="J903" s="124"/>
    </row>
    <row r="904" spans="1:10" ht="14.25" x14ac:dyDescent="0.2">
      <c r="A904" s="124"/>
      <c r="B904" s="124"/>
      <c r="C904" s="124"/>
      <c r="D904" s="124"/>
      <c r="E904" s="124"/>
      <c r="F904" s="124"/>
      <c r="G904" s="124"/>
      <c r="H904" s="124"/>
      <c r="I904" s="124"/>
      <c r="J904" s="124"/>
    </row>
    <row r="905" spans="1:10" ht="14.25" x14ac:dyDescent="0.2">
      <c r="A905" s="124"/>
      <c r="B905" s="124"/>
      <c r="C905" s="124"/>
      <c r="D905" s="124"/>
      <c r="E905" s="124"/>
      <c r="F905" s="124"/>
      <c r="G905" s="124"/>
      <c r="H905" s="124"/>
      <c r="I905" s="124"/>
      <c r="J905" s="124"/>
    </row>
    <row r="906" spans="1:10" ht="14.25" x14ac:dyDescent="0.2">
      <c r="A906" s="124"/>
      <c r="B906" s="124"/>
      <c r="C906" s="124"/>
      <c r="D906" s="124"/>
      <c r="E906" s="124"/>
      <c r="F906" s="124"/>
      <c r="G906" s="124"/>
      <c r="H906" s="124"/>
      <c r="I906" s="124"/>
      <c r="J906" s="124"/>
    </row>
    <row r="907" spans="1:10" ht="14.25" x14ac:dyDescent="0.2">
      <c r="A907" s="124"/>
      <c r="B907" s="124"/>
      <c r="C907" s="124"/>
      <c r="D907" s="124"/>
      <c r="E907" s="124"/>
      <c r="F907" s="124"/>
      <c r="G907" s="124"/>
      <c r="H907" s="124"/>
      <c r="I907" s="124"/>
      <c r="J907" s="124"/>
    </row>
    <row r="908" spans="1:10" ht="14.25" x14ac:dyDescent="0.2">
      <c r="A908" s="124"/>
      <c r="B908" s="124"/>
      <c r="C908" s="124"/>
      <c r="D908" s="124"/>
      <c r="E908" s="124"/>
      <c r="F908" s="124"/>
      <c r="G908" s="124"/>
      <c r="H908" s="124"/>
      <c r="I908" s="124"/>
      <c r="J908" s="124"/>
    </row>
    <row r="909" spans="1:10" ht="14.25" x14ac:dyDescent="0.2">
      <c r="A909" s="124"/>
      <c r="B909" s="124"/>
      <c r="C909" s="124"/>
      <c r="D909" s="124"/>
      <c r="E909" s="124"/>
      <c r="F909" s="124"/>
      <c r="G909" s="124"/>
      <c r="H909" s="124"/>
      <c r="I909" s="124"/>
      <c r="J909" s="124"/>
    </row>
    <row r="910" spans="1:10" ht="14.25" x14ac:dyDescent="0.2">
      <c r="A910" s="124"/>
      <c r="B910" s="124"/>
      <c r="C910" s="124"/>
      <c r="D910" s="124"/>
      <c r="E910" s="124"/>
      <c r="F910" s="124"/>
      <c r="G910" s="124"/>
      <c r="H910" s="124"/>
      <c r="I910" s="124"/>
      <c r="J910" s="124"/>
    </row>
    <row r="911" spans="1:10" ht="14.25" x14ac:dyDescent="0.2">
      <c r="A911" s="124"/>
      <c r="B911" s="124"/>
      <c r="C911" s="124"/>
      <c r="D911" s="124"/>
      <c r="E911" s="124"/>
      <c r="F911" s="124"/>
      <c r="G911" s="124"/>
      <c r="H911" s="124"/>
      <c r="I911" s="124"/>
      <c r="J911" s="124"/>
    </row>
    <row r="912" spans="1:10" ht="14.25" x14ac:dyDescent="0.2">
      <c r="A912" s="124"/>
      <c r="B912" s="124"/>
      <c r="C912" s="124"/>
      <c r="D912" s="124"/>
      <c r="E912" s="124"/>
      <c r="F912" s="124"/>
      <c r="G912" s="124"/>
      <c r="H912" s="124"/>
      <c r="I912" s="124"/>
      <c r="J912" s="124"/>
    </row>
    <row r="913" spans="1:10" ht="14.25" x14ac:dyDescent="0.2">
      <c r="A913" s="124"/>
      <c r="B913" s="124"/>
      <c r="C913" s="124"/>
      <c r="D913" s="124"/>
      <c r="E913" s="124"/>
      <c r="F913" s="124"/>
      <c r="G913" s="124"/>
      <c r="H913" s="124"/>
      <c r="I913" s="124"/>
      <c r="J913" s="124"/>
    </row>
    <row r="914" spans="1:10" ht="14.25" x14ac:dyDescent="0.2">
      <c r="A914" s="124"/>
      <c r="B914" s="124"/>
      <c r="C914" s="124"/>
      <c r="D914" s="124"/>
      <c r="E914" s="124"/>
      <c r="F914" s="124"/>
      <c r="G914" s="124"/>
      <c r="H914" s="124"/>
      <c r="I914" s="124"/>
      <c r="J914" s="124"/>
    </row>
    <row r="915" spans="1:10" ht="14.25" x14ac:dyDescent="0.2">
      <c r="A915" s="124"/>
      <c r="B915" s="124"/>
      <c r="C915" s="124"/>
      <c r="D915" s="124"/>
      <c r="E915" s="124"/>
      <c r="F915" s="124"/>
      <c r="G915" s="124"/>
      <c r="H915" s="124"/>
      <c r="I915" s="124"/>
      <c r="J915" s="124"/>
    </row>
    <row r="916" spans="1:10" ht="14.25" x14ac:dyDescent="0.2">
      <c r="A916" s="124"/>
      <c r="B916" s="124"/>
      <c r="C916" s="124"/>
      <c r="D916" s="124"/>
      <c r="E916" s="124"/>
      <c r="F916" s="124"/>
      <c r="G916" s="124"/>
      <c r="H916" s="124"/>
      <c r="I916" s="124"/>
      <c r="J916" s="124"/>
    </row>
    <row r="917" spans="1:10" ht="14.25" x14ac:dyDescent="0.2">
      <c r="A917" s="124"/>
      <c r="B917" s="124"/>
      <c r="C917" s="124"/>
      <c r="D917" s="124"/>
      <c r="E917" s="124"/>
      <c r="F917" s="124"/>
      <c r="G917" s="124"/>
      <c r="H917" s="124"/>
      <c r="I917" s="124"/>
      <c r="J917" s="124"/>
    </row>
    <row r="918" spans="1:10" ht="14.25" x14ac:dyDescent="0.2">
      <c r="A918" s="124"/>
      <c r="B918" s="124"/>
      <c r="C918" s="124"/>
      <c r="D918" s="124"/>
      <c r="E918" s="124"/>
      <c r="F918" s="124"/>
      <c r="G918" s="124"/>
      <c r="H918" s="124"/>
      <c r="I918" s="124"/>
      <c r="J918" s="124"/>
    </row>
    <row r="919" spans="1:10" ht="14.25" x14ac:dyDescent="0.2">
      <c r="A919" s="124"/>
      <c r="B919" s="124"/>
      <c r="C919" s="124"/>
      <c r="D919" s="124"/>
      <c r="E919" s="124"/>
      <c r="F919" s="124"/>
      <c r="G919" s="124"/>
      <c r="H919" s="124"/>
      <c r="I919" s="124"/>
      <c r="J919" s="124"/>
    </row>
    <row r="920" spans="1:10" ht="14.25" x14ac:dyDescent="0.2">
      <c r="A920" s="124"/>
      <c r="B920" s="124"/>
      <c r="C920" s="124"/>
      <c r="D920" s="124"/>
      <c r="E920" s="124"/>
      <c r="F920" s="124"/>
      <c r="G920" s="124"/>
      <c r="H920" s="124"/>
      <c r="I920" s="124"/>
      <c r="J920" s="124"/>
    </row>
    <row r="921" spans="1:10" ht="14.25" x14ac:dyDescent="0.2">
      <c r="A921" s="124"/>
      <c r="B921" s="124"/>
      <c r="C921" s="124"/>
      <c r="D921" s="124"/>
      <c r="E921" s="124"/>
      <c r="F921" s="124"/>
      <c r="G921" s="124"/>
      <c r="H921" s="124"/>
      <c r="I921" s="124"/>
      <c r="J921" s="124"/>
    </row>
    <row r="922" spans="1:10" ht="14.25" x14ac:dyDescent="0.2">
      <c r="A922" s="124"/>
      <c r="B922" s="124"/>
      <c r="C922" s="124"/>
      <c r="D922" s="124"/>
      <c r="E922" s="124"/>
      <c r="F922" s="124"/>
      <c r="G922" s="124"/>
      <c r="H922" s="124"/>
      <c r="I922" s="124"/>
      <c r="J922" s="124"/>
    </row>
    <row r="923" spans="1:10" ht="14.25" x14ac:dyDescent="0.2">
      <c r="A923" s="124"/>
      <c r="B923" s="124"/>
      <c r="C923" s="124"/>
      <c r="D923" s="124"/>
      <c r="E923" s="124"/>
      <c r="F923" s="124"/>
      <c r="G923" s="124"/>
      <c r="H923" s="124"/>
      <c r="I923" s="124"/>
      <c r="J923" s="124"/>
    </row>
    <row r="924" spans="1:10" ht="14.25" x14ac:dyDescent="0.2">
      <c r="A924" s="124"/>
      <c r="B924" s="124"/>
      <c r="C924" s="124"/>
      <c r="D924" s="124"/>
      <c r="E924" s="124"/>
      <c r="F924" s="124"/>
      <c r="G924" s="124"/>
      <c r="H924" s="124"/>
      <c r="I924" s="124"/>
      <c r="J924" s="124"/>
    </row>
    <row r="925" spans="1:10" ht="14.25" x14ac:dyDescent="0.2">
      <c r="A925" s="124"/>
      <c r="B925" s="124"/>
      <c r="C925" s="124"/>
      <c r="D925" s="124"/>
      <c r="E925" s="124"/>
      <c r="F925" s="124"/>
      <c r="G925" s="124"/>
      <c r="H925" s="124"/>
      <c r="I925" s="124"/>
      <c r="J925" s="124"/>
    </row>
    <row r="926" spans="1:10" ht="14.25" x14ac:dyDescent="0.2">
      <c r="A926" s="124"/>
      <c r="B926" s="124"/>
      <c r="C926" s="124"/>
      <c r="D926" s="124"/>
      <c r="E926" s="124"/>
      <c r="F926" s="124"/>
      <c r="G926" s="124"/>
      <c r="H926" s="124"/>
      <c r="I926" s="124"/>
      <c r="J926" s="124"/>
    </row>
    <row r="927" spans="1:10" ht="14.25" x14ac:dyDescent="0.2">
      <c r="A927" s="124"/>
      <c r="B927" s="124"/>
      <c r="C927" s="124"/>
      <c r="D927" s="124"/>
      <c r="E927" s="124"/>
      <c r="F927" s="124"/>
      <c r="G927" s="124"/>
      <c r="H927" s="124"/>
      <c r="I927" s="124"/>
      <c r="J927" s="124"/>
    </row>
    <row r="928" spans="1:10" ht="14.25" x14ac:dyDescent="0.2">
      <c r="A928" s="124"/>
      <c r="B928" s="124"/>
      <c r="C928" s="124"/>
      <c r="D928" s="124"/>
      <c r="E928" s="124"/>
      <c r="F928" s="124"/>
      <c r="G928" s="124"/>
      <c r="H928" s="124"/>
      <c r="I928" s="124"/>
      <c r="J928" s="124"/>
    </row>
    <row r="929" spans="1:10" ht="14.25" x14ac:dyDescent="0.2">
      <c r="A929" s="124"/>
      <c r="B929" s="124"/>
      <c r="C929" s="124"/>
      <c r="D929" s="124"/>
      <c r="E929" s="124"/>
      <c r="F929" s="124"/>
      <c r="G929" s="124"/>
      <c r="H929" s="124"/>
      <c r="I929" s="124"/>
      <c r="J929" s="124"/>
    </row>
    <row r="930" spans="1:10" ht="14.25" x14ac:dyDescent="0.2">
      <c r="A930" s="124"/>
      <c r="B930" s="124"/>
      <c r="C930" s="124"/>
      <c r="D930" s="124"/>
      <c r="E930" s="124"/>
      <c r="F930" s="124"/>
      <c r="G930" s="124"/>
      <c r="H930" s="124"/>
      <c r="I930" s="124"/>
      <c r="J930" s="124"/>
    </row>
    <row r="931" spans="1:10" ht="14.25" x14ac:dyDescent="0.2">
      <c r="A931" s="124"/>
      <c r="B931" s="124"/>
      <c r="C931" s="124"/>
      <c r="D931" s="124"/>
      <c r="E931" s="124"/>
      <c r="F931" s="124"/>
      <c r="G931" s="124"/>
      <c r="H931" s="124"/>
      <c r="I931" s="124"/>
      <c r="J931" s="124"/>
    </row>
    <row r="932" spans="1:10" ht="14.25" x14ac:dyDescent="0.2">
      <c r="A932" s="124"/>
      <c r="B932" s="124"/>
      <c r="C932" s="124"/>
      <c r="D932" s="124"/>
      <c r="E932" s="124"/>
      <c r="F932" s="124"/>
      <c r="G932" s="124"/>
      <c r="H932" s="124"/>
      <c r="I932" s="124"/>
      <c r="J932" s="124"/>
    </row>
    <row r="933" spans="1:10" ht="14.25" x14ac:dyDescent="0.2">
      <c r="A933" s="124"/>
      <c r="B933" s="124"/>
      <c r="C933" s="124"/>
      <c r="D933" s="124"/>
      <c r="E933" s="124"/>
      <c r="F933" s="124"/>
      <c r="G933" s="124"/>
      <c r="H933" s="124"/>
      <c r="I933" s="124"/>
      <c r="J933" s="124"/>
    </row>
    <row r="934" spans="1:10" ht="14.25" x14ac:dyDescent="0.2">
      <c r="A934" s="124"/>
      <c r="B934" s="124"/>
      <c r="C934" s="124"/>
      <c r="D934" s="124"/>
      <c r="E934" s="124"/>
      <c r="F934" s="124"/>
      <c r="G934" s="124"/>
      <c r="H934" s="124"/>
      <c r="I934" s="124"/>
      <c r="J934" s="124"/>
    </row>
    <row r="935" spans="1:10" ht="14.25" x14ac:dyDescent="0.2">
      <c r="A935" s="124"/>
      <c r="B935" s="124"/>
      <c r="C935" s="124"/>
      <c r="D935" s="124"/>
      <c r="E935" s="124"/>
      <c r="F935" s="124"/>
      <c r="G935" s="124"/>
      <c r="H935" s="124"/>
      <c r="I935" s="124"/>
      <c r="J935" s="124"/>
    </row>
    <row r="936" spans="1:10" ht="14.25" x14ac:dyDescent="0.2">
      <c r="A936" s="124"/>
      <c r="B936" s="124"/>
      <c r="C936" s="124"/>
      <c r="D936" s="124"/>
      <c r="E936" s="124"/>
      <c r="F936" s="124"/>
      <c r="G936" s="124"/>
      <c r="H936" s="124"/>
      <c r="I936" s="124"/>
      <c r="J936" s="124"/>
    </row>
    <row r="937" spans="1:10" ht="14.25" x14ac:dyDescent="0.2">
      <c r="A937" s="124"/>
      <c r="B937" s="124"/>
      <c r="C937" s="124"/>
      <c r="D937" s="124"/>
      <c r="E937" s="124"/>
      <c r="F937" s="124"/>
      <c r="G937" s="124"/>
      <c r="H937" s="124"/>
      <c r="I937" s="124"/>
      <c r="J937" s="124"/>
    </row>
    <row r="938" spans="1:10" ht="14.25" x14ac:dyDescent="0.2">
      <c r="A938" s="124"/>
      <c r="B938" s="124"/>
      <c r="C938" s="124"/>
      <c r="D938" s="124"/>
      <c r="E938" s="124"/>
      <c r="F938" s="124"/>
      <c r="G938" s="124"/>
      <c r="H938" s="124"/>
      <c r="I938" s="124"/>
      <c r="J938" s="124"/>
    </row>
    <row r="939" spans="1:10" ht="14.25" x14ac:dyDescent="0.2">
      <c r="A939" s="124"/>
      <c r="B939" s="124"/>
      <c r="C939" s="124"/>
      <c r="D939" s="124"/>
      <c r="E939" s="124"/>
      <c r="F939" s="124"/>
      <c r="G939" s="124"/>
      <c r="H939" s="124"/>
      <c r="I939" s="124"/>
      <c r="J939" s="124"/>
    </row>
    <row r="940" spans="1:10" ht="14.25" x14ac:dyDescent="0.2">
      <c r="A940" s="124"/>
      <c r="B940" s="124"/>
      <c r="C940" s="124"/>
      <c r="D940" s="124"/>
      <c r="E940" s="124"/>
      <c r="F940" s="124"/>
      <c r="G940" s="124"/>
      <c r="H940" s="124"/>
      <c r="I940" s="124"/>
      <c r="J940" s="124"/>
    </row>
    <row r="941" spans="1:10" ht="14.25" x14ac:dyDescent="0.2">
      <c r="A941" s="124"/>
      <c r="B941" s="124"/>
      <c r="C941" s="124"/>
      <c r="D941" s="124"/>
      <c r="E941" s="124"/>
      <c r="F941" s="124"/>
      <c r="G941" s="124"/>
      <c r="H941" s="124"/>
      <c r="I941" s="124"/>
      <c r="J941" s="124"/>
    </row>
    <row r="942" spans="1:10" ht="14.25" x14ac:dyDescent="0.2">
      <c r="A942" s="124"/>
      <c r="B942" s="124"/>
      <c r="C942" s="124"/>
      <c r="D942" s="124"/>
      <c r="E942" s="124"/>
      <c r="F942" s="124"/>
      <c r="G942" s="124"/>
      <c r="H942" s="124"/>
      <c r="I942" s="124"/>
      <c r="J942" s="124"/>
    </row>
    <row r="943" spans="1:10" ht="14.25" x14ac:dyDescent="0.2">
      <c r="A943" s="124"/>
      <c r="B943" s="124"/>
      <c r="C943" s="124"/>
      <c r="D943" s="124"/>
      <c r="E943" s="124"/>
      <c r="F943" s="124"/>
      <c r="G943" s="124"/>
      <c r="H943" s="124"/>
      <c r="I943" s="124"/>
      <c r="J943" s="124"/>
    </row>
    <row r="944" spans="1:10" ht="14.25" x14ac:dyDescent="0.2">
      <c r="A944" s="124"/>
      <c r="B944" s="124"/>
      <c r="C944" s="124"/>
      <c r="D944" s="124"/>
      <c r="E944" s="124"/>
      <c r="F944" s="124"/>
      <c r="G944" s="124"/>
      <c r="H944" s="124"/>
      <c r="I944" s="124"/>
      <c r="J944" s="124"/>
    </row>
    <row r="945" spans="1:10" ht="14.25" x14ac:dyDescent="0.2">
      <c r="A945" s="124"/>
      <c r="B945" s="124"/>
      <c r="C945" s="124"/>
      <c r="D945" s="124"/>
      <c r="E945" s="124"/>
      <c r="F945" s="124"/>
      <c r="G945" s="124"/>
      <c r="H945" s="124"/>
      <c r="I945" s="124"/>
      <c r="J945" s="124"/>
    </row>
    <row r="946" spans="1:10" ht="14.25" x14ac:dyDescent="0.2">
      <c r="A946" s="124"/>
      <c r="B946" s="124"/>
      <c r="C946" s="124"/>
      <c r="D946" s="124"/>
      <c r="E946" s="124"/>
      <c r="F946" s="124"/>
      <c r="G946" s="124"/>
      <c r="H946" s="124"/>
      <c r="I946" s="124"/>
      <c r="J946" s="124"/>
    </row>
    <row r="947" spans="1:10" ht="14.25" x14ac:dyDescent="0.2">
      <c r="A947" s="124"/>
      <c r="B947" s="124"/>
      <c r="C947" s="124"/>
      <c r="D947" s="124"/>
      <c r="E947" s="124"/>
      <c r="F947" s="124"/>
      <c r="G947" s="124"/>
      <c r="H947" s="124"/>
      <c r="I947" s="124"/>
      <c r="J947" s="124"/>
    </row>
    <row r="948" spans="1:10" ht="14.25" x14ac:dyDescent="0.2">
      <c r="A948" s="124"/>
      <c r="B948" s="124"/>
      <c r="C948" s="124"/>
      <c r="D948" s="124"/>
      <c r="E948" s="124"/>
      <c r="F948" s="124"/>
      <c r="G948" s="124"/>
      <c r="H948" s="124"/>
      <c r="I948" s="124"/>
      <c r="J948" s="124"/>
    </row>
    <row r="949" spans="1:10" ht="14.25" x14ac:dyDescent="0.2">
      <c r="A949" s="124"/>
      <c r="B949" s="124"/>
      <c r="C949" s="124"/>
      <c r="D949" s="124"/>
      <c r="E949" s="124"/>
      <c r="F949" s="124"/>
      <c r="G949" s="124"/>
      <c r="H949" s="124"/>
      <c r="I949" s="124"/>
      <c r="J949" s="124"/>
    </row>
    <row r="950" spans="1:10" ht="14.25" x14ac:dyDescent="0.2">
      <c r="A950" s="124"/>
      <c r="B950" s="124"/>
      <c r="C950" s="124"/>
      <c r="D950" s="124"/>
      <c r="E950" s="124"/>
      <c r="F950" s="124"/>
      <c r="G950" s="124"/>
      <c r="H950" s="124"/>
      <c r="I950" s="124"/>
      <c r="J950" s="124"/>
    </row>
    <row r="951" spans="1:10" ht="14.25" x14ac:dyDescent="0.2">
      <c r="A951" s="124"/>
      <c r="B951" s="124"/>
      <c r="C951" s="124"/>
      <c r="D951" s="124"/>
      <c r="E951" s="124"/>
      <c r="F951" s="124"/>
      <c r="G951" s="124"/>
      <c r="H951" s="124"/>
      <c r="I951" s="124"/>
      <c r="J951" s="124"/>
    </row>
    <row r="952" spans="1:10" ht="14.25" x14ac:dyDescent="0.2">
      <c r="A952" s="124"/>
      <c r="B952" s="124"/>
      <c r="C952" s="124"/>
      <c r="D952" s="124"/>
      <c r="E952" s="124"/>
      <c r="F952" s="124"/>
      <c r="G952" s="124"/>
      <c r="H952" s="124"/>
      <c r="I952" s="124"/>
      <c r="J952" s="124"/>
    </row>
    <row r="953" spans="1:10" ht="14.25" x14ac:dyDescent="0.2">
      <c r="A953" s="124"/>
      <c r="B953" s="124"/>
      <c r="C953" s="124"/>
      <c r="D953" s="124"/>
      <c r="E953" s="124"/>
      <c r="F953" s="124"/>
      <c r="G953" s="124"/>
      <c r="H953" s="124"/>
      <c r="I953" s="124"/>
      <c r="J953" s="124"/>
    </row>
    <row r="954" spans="1:10" ht="14.25" x14ac:dyDescent="0.2">
      <c r="A954" s="124"/>
      <c r="B954" s="124"/>
      <c r="C954" s="124"/>
      <c r="D954" s="124"/>
      <c r="E954" s="124"/>
      <c r="F954" s="124"/>
      <c r="G954" s="124"/>
      <c r="H954" s="124"/>
      <c r="I954" s="124"/>
      <c r="J954" s="124"/>
    </row>
    <row r="955" spans="1:10" ht="14.25" x14ac:dyDescent="0.2">
      <c r="A955" s="124"/>
      <c r="B955" s="124"/>
      <c r="C955" s="124"/>
      <c r="D955" s="124"/>
      <c r="E955" s="124"/>
      <c r="F955" s="124"/>
      <c r="G955" s="124"/>
      <c r="H955" s="124"/>
      <c r="I955" s="124"/>
      <c r="J955" s="124"/>
    </row>
    <row r="956" spans="1:10" ht="14.25" x14ac:dyDescent="0.2">
      <c r="A956" s="124"/>
      <c r="B956" s="124"/>
      <c r="C956" s="124"/>
      <c r="D956" s="124"/>
      <c r="E956" s="124"/>
      <c r="F956" s="124"/>
      <c r="G956" s="124"/>
      <c r="H956" s="124"/>
      <c r="I956" s="124"/>
      <c r="J956" s="124"/>
    </row>
    <row r="957" spans="1:10" ht="14.25" x14ac:dyDescent="0.2">
      <c r="A957" s="124"/>
      <c r="B957" s="124"/>
      <c r="C957" s="124"/>
      <c r="D957" s="124"/>
      <c r="E957" s="124"/>
      <c r="F957" s="124"/>
      <c r="G957" s="124"/>
      <c r="H957" s="124"/>
      <c r="I957" s="124"/>
      <c r="J957" s="124"/>
    </row>
    <row r="958" spans="1:10" ht="14.25" x14ac:dyDescent="0.2">
      <c r="A958" s="124"/>
      <c r="B958" s="124"/>
      <c r="C958" s="124"/>
      <c r="D958" s="124"/>
      <c r="E958" s="124"/>
      <c r="F958" s="124"/>
      <c r="G958" s="124"/>
      <c r="H958" s="124"/>
      <c r="I958" s="124"/>
      <c r="J958" s="124"/>
    </row>
    <row r="959" spans="1:10" ht="14.25" x14ac:dyDescent="0.2">
      <c r="A959" s="124"/>
      <c r="B959" s="124"/>
      <c r="C959" s="124"/>
      <c r="D959" s="124"/>
      <c r="E959" s="124"/>
      <c r="F959" s="124"/>
      <c r="G959" s="124"/>
      <c r="H959" s="124"/>
      <c r="I959" s="124"/>
      <c r="J959" s="124"/>
    </row>
    <row r="960" spans="1:10" ht="14.25" x14ac:dyDescent="0.2">
      <c r="A960" s="124"/>
      <c r="B960" s="124"/>
      <c r="C960" s="124"/>
      <c r="D960" s="124"/>
      <c r="E960" s="124"/>
      <c r="F960" s="124"/>
      <c r="G960" s="124"/>
      <c r="H960" s="124"/>
      <c r="I960" s="124"/>
      <c r="J960" s="124"/>
    </row>
    <row r="961" spans="1:10" ht="14.25" x14ac:dyDescent="0.2">
      <c r="A961" s="124"/>
      <c r="B961" s="124"/>
      <c r="C961" s="124"/>
      <c r="D961" s="124"/>
      <c r="E961" s="124"/>
      <c r="F961" s="124"/>
      <c r="G961" s="124"/>
      <c r="H961" s="124"/>
      <c r="I961" s="124"/>
      <c r="J961" s="124"/>
    </row>
    <row r="962" spans="1:10" ht="14.25" x14ac:dyDescent="0.2">
      <c r="A962" s="124"/>
      <c r="B962" s="124"/>
      <c r="C962" s="124"/>
      <c r="D962" s="124"/>
      <c r="E962" s="124"/>
      <c r="F962" s="124"/>
      <c r="G962" s="124"/>
      <c r="H962" s="124"/>
      <c r="I962" s="124"/>
      <c r="J962" s="124"/>
    </row>
    <row r="963" spans="1:10" ht="14.25" x14ac:dyDescent="0.2">
      <c r="A963" s="124"/>
      <c r="B963" s="124"/>
      <c r="C963" s="124"/>
      <c r="D963" s="124"/>
      <c r="E963" s="124"/>
      <c r="F963" s="124"/>
      <c r="G963" s="124"/>
      <c r="H963" s="124"/>
      <c r="I963" s="124"/>
      <c r="J963" s="124"/>
    </row>
    <row r="964" spans="1:10" ht="14.25" x14ac:dyDescent="0.2">
      <c r="A964" s="124"/>
      <c r="B964" s="124"/>
      <c r="C964" s="124"/>
      <c r="D964" s="124"/>
      <c r="E964" s="124"/>
      <c r="F964" s="124"/>
      <c r="G964" s="124"/>
      <c r="H964" s="124"/>
      <c r="I964" s="124"/>
      <c r="J964" s="124"/>
    </row>
    <row r="965" spans="1:10" ht="14.25" x14ac:dyDescent="0.2">
      <c r="A965" s="124"/>
      <c r="B965" s="124"/>
      <c r="C965" s="124"/>
      <c r="D965" s="124"/>
      <c r="E965" s="124"/>
      <c r="F965" s="124"/>
      <c r="G965" s="124"/>
      <c r="H965" s="124"/>
      <c r="I965" s="124"/>
      <c r="J965" s="124"/>
    </row>
    <row r="966" spans="1:10" ht="14.25" x14ac:dyDescent="0.2">
      <c r="A966" s="124"/>
      <c r="B966" s="124"/>
      <c r="C966" s="124"/>
      <c r="D966" s="124"/>
      <c r="E966" s="124"/>
      <c r="F966" s="124"/>
      <c r="G966" s="124"/>
      <c r="H966" s="124"/>
      <c r="I966" s="124"/>
      <c r="J966" s="124"/>
    </row>
    <row r="967" spans="1:10" ht="14.25" x14ac:dyDescent="0.2">
      <c r="A967" s="124"/>
      <c r="B967" s="124"/>
      <c r="C967" s="124"/>
      <c r="D967" s="124"/>
      <c r="E967" s="124"/>
      <c r="F967" s="124"/>
      <c r="G967" s="124"/>
      <c r="H967" s="124"/>
      <c r="I967" s="124"/>
      <c r="J967" s="124"/>
    </row>
    <row r="968" spans="1:10" ht="14.25" x14ac:dyDescent="0.2">
      <c r="A968" s="124"/>
      <c r="B968" s="124"/>
      <c r="C968" s="124"/>
      <c r="D968" s="124"/>
      <c r="E968" s="124"/>
      <c r="F968" s="124"/>
      <c r="G968" s="124"/>
      <c r="H968" s="124"/>
      <c r="I968" s="124"/>
      <c r="J968" s="124"/>
    </row>
    <row r="969" spans="1:10" ht="14.25" x14ac:dyDescent="0.2">
      <c r="A969" s="124"/>
      <c r="B969" s="124"/>
      <c r="C969" s="124"/>
      <c r="D969" s="124"/>
      <c r="E969" s="124"/>
      <c r="F969" s="124"/>
      <c r="G969" s="124"/>
      <c r="H969" s="124"/>
      <c r="I969" s="124"/>
      <c r="J969" s="124"/>
    </row>
    <row r="970" spans="1:10" ht="14.25" x14ac:dyDescent="0.2">
      <c r="A970" s="124"/>
      <c r="B970" s="124"/>
      <c r="C970" s="124"/>
      <c r="D970" s="124"/>
      <c r="E970" s="124"/>
      <c r="F970" s="124"/>
      <c r="G970" s="124"/>
      <c r="H970" s="124"/>
      <c r="I970" s="124"/>
      <c r="J970" s="124"/>
    </row>
    <row r="971" spans="1:10" ht="14.25" x14ac:dyDescent="0.2">
      <c r="A971" s="124"/>
      <c r="B971" s="124"/>
      <c r="C971" s="124"/>
      <c r="D971" s="124"/>
      <c r="E971" s="124"/>
      <c r="F971" s="124"/>
      <c r="G971" s="124"/>
      <c r="H971" s="124"/>
      <c r="I971" s="124"/>
      <c r="J971" s="124"/>
    </row>
    <row r="972" spans="1:10" ht="14.25" x14ac:dyDescent="0.2">
      <c r="A972" s="124"/>
      <c r="B972" s="124"/>
      <c r="C972" s="124"/>
      <c r="D972" s="124"/>
      <c r="E972" s="124"/>
      <c r="F972" s="124"/>
      <c r="G972" s="124"/>
      <c r="H972" s="124"/>
      <c r="I972" s="124"/>
      <c r="J972" s="124"/>
    </row>
    <row r="973" spans="1:10" ht="14.25" x14ac:dyDescent="0.2">
      <c r="A973" s="124"/>
      <c r="B973" s="124"/>
      <c r="C973" s="124"/>
      <c r="D973" s="124"/>
      <c r="E973" s="124"/>
      <c r="F973" s="124"/>
      <c r="G973" s="124"/>
      <c r="H973" s="124"/>
      <c r="I973" s="124"/>
      <c r="J973" s="124"/>
    </row>
    <row r="974" spans="1:10" ht="14.25" x14ac:dyDescent="0.2">
      <c r="A974" s="124"/>
      <c r="B974" s="124"/>
      <c r="C974" s="124"/>
      <c r="D974" s="124"/>
      <c r="E974" s="124"/>
      <c r="F974" s="124"/>
      <c r="G974" s="124"/>
      <c r="H974" s="124"/>
      <c r="I974" s="124"/>
      <c r="J974" s="124"/>
    </row>
    <row r="975" spans="1:10" ht="14.25" x14ac:dyDescent="0.2">
      <c r="A975" s="124"/>
      <c r="B975" s="124"/>
      <c r="C975" s="124"/>
      <c r="D975" s="124"/>
      <c r="E975" s="124"/>
      <c r="F975" s="124"/>
      <c r="G975" s="124"/>
      <c r="H975" s="124"/>
      <c r="I975" s="124"/>
      <c r="J975" s="124"/>
    </row>
    <row r="976" spans="1:10" ht="14.25" x14ac:dyDescent="0.2">
      <c r="A976" s="124"/>
      <c r="B976" s="124"/>
      <c r="C976" s="124"/>
      <c r="D976" s="124"/>
      <c r="E976" s="124"/>
      <c r="F976" s="124"/>
      <c r="G976" s="124"/>
      <c r="H976" s="124"/>
      <c r="I976" s="124"/>
      <c r="J976" s="124"/>
    </row>
    <row r="977" spans="1:10" ht="14.25" x14ac:dyDescent="0.2">
      <c r="A977" s="124"/>
      <c r="B977" s="124"/>
      <c r="C977" s="124"/>
      <c r="D977" s="124"/>
      <c r="E977" s="124"/>
      <c r="F977" s="124"/>
      <c r="G977" s="124"/>
      <c r="H977" s="124"/>
      <c r="I977" s="124"/>
      <c r="J977" s="124"/>
    </row>
    <row r="978" spans="1:10" ht="14.25" x14ac:dyDescent="0.2">
      <c r="A978" s="124"/>
      <c r="B978" s="124"/>
      <c r="C978" s="124"/>
      <c r="D978" s="124"/>
      <c r="E978" s="124"/>
      <c r="F978" s="124"/>
      <c r="G978" s="124"/>
      <c r="H978" s="124"/>
      <c r="I978" s="124"/>
      <c r="J978" s="124"/>
    </row>
    <row r="979" spans="1:10" ht="14.25" x14ac:dyDescent="0.2">
      <c r="A979" s="124"/>
      <c r="B979" s="124"/>
      <c r="C979" s="124"/>
      <c r="D979" s="124"/>
      <c r="E979" s="124"/>
      <c r="F979" s="124"/>
      <c r="G979" s="124"/>
      <c r="H979" s="124"/>
      <c r="I979" s="124"/>
      <c r="J979" s="124"/>
    </row>
    <row r="980" spans="1:10" ht="14.25" x14ac:dyDescent="0.2">
      <c r="A980" s="124"/>
      <c r="B980" s="124"/>
      <c r="C980" s="124"/>
      <c r="D980" s="124"/>
      <c r="E980" s="124"/>
      <c r="F980" s="124"/>
      <c r="G980" s="124"/>
      <c r="H980" s="124"/>
      <c r="I980" s="124"/>
      <c r="J980" s="124"/>
    </row>
    <row r="981" spans="1:10" ht="14.25" x14ac:dyDescent="0.2">
      <c r="A981" s="124"/>
      <c r="B981" s="124"/>
      <c r="C981" s="124"/>
      <c r="D981" s="124"/>
      <c r="E981" s="124"/>
      <c r="F981" s="124"/>
      <c r="G981" s="124"/>
      <c r="H981" s="124"/>
      <c r="I981" s="124"/>
      <c r="J981" s="124"/>
    </row>
    <row r="982" spans="1:10" ht="14.25" x14ac:dyDescent="0.2">
      <c r="A982" s="124"/>
      <c r="B982" s="124"/>
      <c r="C982" s="124"/>
      <c r="D982" s="124"/>
      <c r="E982" s="124"/>
      <c r="F982" s="124"/>
      <c r="G982" s="124"/>
      <c r="H982" s="124"/>
      <c r="I982" s="124"/>
      <c r="J982" s="124"/>
    </row>
    <row r="983" spans="1:10" ht="14.25" x14ac:dyDescent="0.2">
      <c r="A983" s="124"/>
      <c r="B983" s="124"/>
      <c r="C983" s="124"/>
      <c r="D983" s="124"/>
      <c r="E983" s="124"/>
      <c r="F983" s="124"/>
      <c r="G983" s="124"/>
      <c r="H983" s="124"/>
      <c r="I983" s="124"/>
      <c r="J983" s="124"/>
    </row>
    <row r="984" spans="1:10" ht="14.25" x14ac:dyDescent="0.2">
      <c r="A984" s="124"/>
      <c r="B984" s="124"/>
      <c r="C984" s="124"/>
      <c r="D984" s="124"/>
      <c r="E984" s="124"/>
      <c r="F984" s="124"/>
      <c r="G984" s="124"/>
      <c r="H984" s="124"/>
      <c r="I984" s="124"/>
      <c r="J984" s="124"/>
    </row>
    <row r="985" spans="1:10" ht="14.25" x14ac:dyDescent="0.2">
      <c r="A985" s="124"/>
      <c r="B985" s="124"/>
      <c r="C985" s="124"/>
      <c r="D985" s="124"/>
      <c r="E985" s="124"/>
      <c r="F985" s="124"/>
      <c r="G985" s="124"/>
      <c r="H985" s="124"/>
      <c r="I985" s="124"/>
      <c r="J985" s="124"/>
    </row>
    <row r="986" spans="1:10" ht="14.25" x14ac:dyDescent="0.2">
      <c r="A986" s="124"/>
      <c r="B986" s="124"/>
      <c r="C986" s="124"/>
      <c r="D986" s="124"/>
      <c r="E986" s="124"/>
      <c r="F986" s="124"/>
      <c r="G986" s="124"/>
      <c r="H986" s="124"/>
      <c r="I986" s="124"/>
      <c r="J986" s="124"/>
    </row>
    <row r="987" spans="1:10" ht="14.25" x14ac:dyDescent="0.2">
      <c r="A987" s="124"/>
      <c r="B987" s="124"/>
      <c r="C987" s="124"/>
      <c r="D987" s="124"/>
      <c r="E987" s="124"/>
      <c r="F987" s="124"/>
      <c r="G987" s="124"/>
      <c r="H987" s="124"/>
      <c r="I987" s="124"/>
      <c r="J987" s="124"/>
    </row>
    <row r="988" spans="1:10" ht="14.25" x14ac:dyDescent="0.2">
      <c r="A988" s="124"/>
      <c r="B988" s="124"/>
      <c r="C988" s="124"/>
      <c r="D988" s="124"/>
      <c r="E988" s="124"/>
      <c r="F988" s="124"/>
      <c r="G988" s="124"/>
      <c r="H988" s="124"/>
      <c r="I988" s="124"/>
      <c r="J988" s="124"/>
    </row>
    <row r="989" spans="1:10" ht="14.25" x14ac:dyDescent="0.2">
      <c r="A989" s="124"/>
      <c r="B989" s="124"/>
      <c r="C989" s="124"/>
      <c r="D989" s="124"/>
      <c r="E989" s="124"/>
      <c r="F989" s="124"/>
      <c r="G989" s="124"/>
      <c r="H989" s="124"/>
      <c r="I989" s="124"/>
      <c r="J989" s="124"/>
    </row>
    <row r="990" spans="1:10" ht="14.25" x14ac:dyDescent="0.2">
      <c r="A990" s="124"/>
      <c r="B990" s="124"/>
      <c r="C990" s="124"/>
      <c r="D990" s="124"/>
      <c r="E990" s="124"/>
      <c r="F990" s="124"/>
      <c r="G990" s="124"/>
      <c r="H990" s="124"/>
      <c r="I990" s="124"/>
      <c r="J990" s="124"/>
    </row>
    <row r="991" spans="1:10" ht="14.25" x14ac:dyDescent="0.2">
      <c r="A991" s="124"/>
      <c r="B991" s="124"/>
      <c r="C991" s="124"/>
      <c r="D991" s="124"/>
      <c r="E991" s="124"/>
      <c r="F991" s="124"/>
      <c r="G991" s="124"/>
      <c r="H991" s="124"/>
      <c r="I991" s="124"/>
      <c r="J991" s="124"/>
    </row>
    <row r="992" spans="1:10" ht="14.25" x14ac:dyDescent="0.2">
      <c r="A992" s="124"/>
      <c r="B992" s="124"/>
      <c r="C992" s="124"/>
      <c r="D992" s="124"/>
      <c r="E992" s="124"/>
      <c r="F992" s="124"/>
      <c r="G992" s="124"/>
      <c r="H992" s="124"/>
      <c r="I992" s="124"/>
      <c r="J992" s="124"/>
    </row>
    <row r="993" spans="1:10" ht="14.25" x14ac:dyDescent="0.2">
      <c r="A993" s="124"/>
      <c r="B993" s="124"/>
      <c r="C993" s="124"/>
      <c r="D993" s="124"/>
      <c r="E993" s="124"/>
      <c r="F993" s="124"/>
      <c r="G993" s="124"/>
      <c r="H993" s="124"/>
      <c r="I993" s="124"/>
      <c r="J993" s="124"/>
    </row>
    <row r="994" spans="1:10" ht="14.25" x14ac:dyDescent="0.2">
      <c r="A994" s="124"/>
      <c r="B994" s="124"/>
      <c r="C994" s="124"/>
      <c r="D994" s="124"/>
      <c r="E994" s="124"/>
      <c r="F994" s="124"/>
      <c r="G994" s="124"/>
      <c r="H994" s="124"/>
      <c r="I994" s="124"/>
      <c r="J994" s="124"/>
    </row>
    <row r="995" spans="1:10" ht="14.25" x14ac:dyDescent="0.2">
      <c r="A995" s="124"/>
      <c r="B995" s="124"/>
      <c r="C995" s="124"/>
      <c r="D995" s="124"/>
      <c r="E995" s="124"/>
      <c r="F995" s="124"/>
      <c r="G995" s="124"/>
      <c r="H995" s="124"/>
      <c r="I995" s="124"/>
      <c r="J995" s="124"/>
    </row>
    <row r="996" spans="1:10" ht="14.25" x14ac:dyDescent="0.2">
      <c r="A996" s="124"/>
      <c r="B996" s="124"/>
      <c r="C996" s="124"/>
      <c r="D996" s="124"/>
      <c r="E996" s="124"/>
      <c r="F996" s="124"/>
      <c r="G996" s="124"/>
      <c r="H996" s="124"/>
      <c r="I996" s="124"/>
      <c r="J996" s="124"/>
    </row>
    <row r="997" spans="1:10" ht="14.25" x14ac:dyDescent="0.2">
      <c r="A997" s="124"/>
      <c r="B997" s="124"/>
      <c r="C997" s="124"/>
      <c r="D997" s="124"/>
      <c r="E997" s="124"/>
      <c r="F997" s="124"/>
      <c r="G997" s="124"/>
      <c r="H997" s="124"/>
      <c r="I997" s="124"/>
      <c r="J997" s="124"/>
    </row>
    <row r="998" spans="1:10" ht="14.25" x14ac:dyDescent="0.2">
      <c r="A998" s="124"/>
      <c r="B998" s="124"/>
      <c r="C998" s="124"/>
      <c r="D998" s="124"/>
      <c r="E998" s="124"/>
      <c r="F998" s="124"/>
      <c r="G998" s="124"/>
      <c r="H998" s="124"/>
      <c r="I998" s="124"/>
      <c r="J998" s="124"/>
    </row>
    <row r="999" spans="1:10" ht="14.25" x14ac:dyDescent="0.2">
      <c r="A999" s="124"/>
      <c r="B999" s="124"/>
      <c r="C999" s="124"/>
      <c r="D999" s="124"/>
      <c r="E999" s="124"/>
      <c r="F999" s="124"/>
      <c r="G999" s="124"/>
      <c r="H999" s="124"/>
      <c r="I999" s="124"/>
      <c r="J999" s="124"/>
    </row>
    <row r="1000" spans="1:10" ht="14.25" x14ac:dyDescent="0.2">
      <c r="A1000" s="124"/>
      <c r="B1000" s="124"/>
      <c r="C1000" s="124"/>
      <c r="D1000" s="124"/>
      <c r="E1000" s="124"/>
      <c r="F1000" s="124"/>
      <c r="G1000" s="124"/>
      <c r="H1000" s="124"/>
      <c r="I1000" s="124"/>
      <c r="J1000" s="124"/>
    </row>
  </sheetData>
  <mergeCells count="11">
    <mergeCell ref="J244:J272"/>
    <mergeCell ref="J278:J287"/>
    <mergeCell ref="J382:J386"/>
    <mergeCell ref="B481:J481"/>
    <mergeCell ref="A599:J599"/>
    <mergeCell ref="J207:J213"/>
    <mergeCell ref="A1:J1"/>
    <mergeCell ref="F3:F9"/>
    <mergeCell ref="J107:J116"/>
    <mergeCell ref="J118:J122"/>
    <mergeCell ref="J173:J179"/>
  </mergeCells>
  <hyperlinks>
    <hyperlink ref="E3" r:id="rId1" display="mailto:al-turrky@hotmail.com"/>
    <hyperlink ref="E4" r:id="rId2" display="mailto:set2015@hotmail.com"/>
    <hyperlink ref="E5" r:id="rId3" display="mailto:yasser-jaber@hotmail.com"/>
    <hyperlink ref="E6" r:id="rId4" display="mailto:kroom_00@hotmail.com"/>
    <hyperlink ref="E7" r:id="rId5" display="mailto:A99972@gmail.com"/>
    <hyperlink ref="E8" r:id="rId6" display="mailto:nono9449@gmail.com"/>
    <hyperlink ref="E9" r:id="rId7" display="mailto:Make-dollar@hotmail.com"/>
    <hyperlink ref="E11" r:id="rId8" display="mailto:alfaten-00@windowslive.com"/>
    <hyperlink ref="E12" r:id="rId9" display="mailto:vip.2007@msn.com"/>
    <hyperlink ref="E13" r:id="rId10" display="mailto:zero_2003_110@hotmail.com"/>
    <hyperlink ref="E15" r:id="rId11" display="mailto:noonhwl@hotmail.com"/>
    <hyperlink ref="E16" r:id="rId12" display="mailto:saad_mm_66@hotmail.com"/>
    <hyperlink ref="E17" r:id="rId13" display="mailto:teerf7@hotmail.com"/>
    <hyperlink ref="E19" r:id="rId14" display="mailto:a0535232233@hotmail.com"/>
    <hyperlink ref="E20" r:id="rId15" display="mailto:aa911_55@hotmail.com"/>
    <hyperlink ref="E21" r:id="rId16" display="mailto:nrnora1234@gmail.com"/>
    <hyperlink ref="E23" r:id="rId17" display="mailto:munahii@hotmail.com"/>
    <hyperlink ref="E24" r:id="rId18" display="mailto:abokadem126@gmail.com"/>
    <hyperlink ref="E25" r:id="rId19" display="mailto:tr.t1416@hotmail.com"/>
    <hyperlink ref="E26" r:id="rId20" display="mailto:epr.onaizah@gmail.com"/>
    <hyperlink ref="E27" r:id="rId21" display="mailto:abdullahalmarzoug@gmail.com"/>
    <hyperlink ref="E29" r:id="rId22" display="mailto:samoalsh@hotmail.com"/>
    <hyperlink ref="E30" r:id="rId23" display="mailto:waeeeenk@hotmail.com"/>
    <hyperlink ref="E31" r:id="rId24" display="mailto:At7ada_666@hotmail.com"/>
    <hyperlink ref="E32" r:id="rId25" display="mailto:ashwag22ksu@hotmail.com"/>
    <hyperlink ref="E33" r:id="rId26" display="mailto:rayan150@gmail.com"/>
    <hyperlink ref="E35" r:id="rId27" display="mailto:dolydolydza@gmail.com"/>
    <hyperlink ref="E36" r:id="rId28" display="mailto:112233sm77@gmil.com"/>
    <hyperlink ref="E37" r:id="rId29" display="mailto:iloneu@hotmail.com"/>
    <hyperlink ref="E38" r:id="rId30" display="mailto:kkllloo@outlook.sa"/>
    <hyperlink ref="E39" r:id="rId31" display="mailto:azooz9112@example.com"/>
    <hyperlink ref="E40" r:id="rId32" display="mailto:aa_36_36@hotmail.com"/>
    <hyperlink ref="E41" r:id="rId33" display="mailto:naif20011@hotmail.com"/>
    <hyperlink ref="E43" r:id="rId34" display="mailto:saadsaad492@yahoo.com"/>
    <hyperlink ref="E44" r:id="rId35" display="mailto:AlgebreenSultan@gmail.com"/>
    <hyperlink ref="E45" r:id="rId36" display="mailto:troook_123@hotmail.com"/>
    <hyperlink ref="E46" r:id="rId37" display="mailto:m.s.a.400@hotmail.com"/>
    <hyperlink ref="E47" r:id="rId38" display="mailto:monther_15@hotmail.com"/>
    <hyperlink ref="E48" r:id="rId39" display="mailto:omrno0o@hotmail.com"/>
    <hyperlink ref="E49" r:id="rId40" display="mailto:lazo11rd@hotmail.com"/>
    <hyperlink ref="E50" r:id="rId41" display="mailto:7aneen1234@gmail.com"/>
    <hyperlink ref="E51" r:id="rId42" display="mailto:aalgoory@hotmail.com"/>
    <hyperlink ref="E52" r:id="rId43" display="mailto:lttifh@gmail.com"/>
    <hyperlink ref="E54" r:id="rId44" display="mailto:glass1409@gmail.com"/>
    <hyperlink ref="E55" r:id="rId45" display="mailto:abo-da7m2013@hotmail.com"/>
    <hyperlink ref="E56" r:id="rId46" display="mailto:amjad.almobarak@gmail.com"/>
    <hyperlink ref="E57" r:id="rId47" display="mailto:shahad.dakhelallah@gmail.com"/>
    <hyperlink ref="E58" r:id="rId48" display="mailto:alwasl999@me.com"/>
    <hyperlink ref="E60" r:id="rId49" display="mailto:h.htm@hotmail.com"/>
    <hyperlink ref="E61" r:id="rId50" display="mailto:nnnrrr_6666@yahoo.com"/>
    <hyperlink ref="E62" r:id="rId51" display="mailto:bdr-1402@hotmail.com"/>
    <hyperlink ref="E63" r:id="rId52" display="mailto:ahmed282201@gmail.com"/>
    <hyperlink ref="E66" r:id="rId53" display="mailto:shahar9n7@hotmail.com"/>
    <hyperlink ref="E67" r:id="rId54" display="mailto:MATAR8@windowslive.com"/>
    <hyperlink ref="E68" r:id="rId55" display="mailto:a_bro0ora@hotmail.com"/>
    <hyperlink ref="E69" r:id="rId56" display="mailto:nnaasseerr1409@gmail.com"/>
    <hyperlink ref="E70" r:id="rId57" display="mailto:mnor.f@hotmail.com"/>
    <hyperlink ref="E72" r:id="rId58" display="mailto:m3m3344@gmail.com"/>
    <hyperlink ref="E73" r:id="rId59" display="mailto:alking1962@hotmail.com"/>
    <hyperlink ref="E74" r:id="rId60" display="mailto:rhobi18@hotmail.com"/>
    <hyperlink ref="E75" r:id="rId61" display="mailto:cup0coffee@hotmail.com"/>
    <hyperlink ref="E76" r:id="rId62" display="mailto:star33.h@hotmail.com"/>
    <hyperlink ref="E78" r:id="rId63" display="mailto:metab_alshehri@hotmail.com"/>
    <hyperlink ref="E79" r:id="rId64" display="mailto:hbhb.999@hotmail.com"/>
    <hyperlink ref="E80" r:id="rId65" display="mailto:ko_oook@hotmail.com"/>
    <hyperlink ref="E81" r:id="rId66" display="mailto:fadw86@hotmail.com"/>
    <hyperlink ref="E82" r:id="rId67" display="mailto:vip.aoa@hotmail.com"/>
    <hyperlink ref="E84" r:id="rId68" display="mailto:zm-44@hotmail.com"/>
    <hyperlink ref="E85" r:id="rId69" display="mailto:salhajaz@hotmail.com"/>
    <hyperlink ref="E86" r:id="rId70" display="mailto:sh_1431@windowslive.com"/>
    <hyperlink ref="E87" r:id="rId71" display="mailto:h200h3344@gmail.com"/>
    <hyperlink ref="E88" r:id="rId72" display="mailto:3had1990@gmail.com"/>
    <hyperlink ref="E90" r:id="rId73" display="mailto:ABDULLAH_ALKABI68@YAHOO.COM"/>
    <hyperlink ref="E91" r:id="rId74" display="mailto:naiyfnnxxnn964@gmail.com"/>
    <hyperlink ref="E92" r:id="rId75" display="mailto:pmq4@hotmail.com"/>
    <hyperlink ref="E93" r:id="rId76" display="mailto:Wajed999@hotmail.com"/>
    <hyperlink ref="E94" r:id="rId77" display="mailto:a.m.h-2010@hotmail.com"/>
    <hyperlink ref="E96" r:id="rId78" display="mailto:atc.saud@gmail.com"/>
    <hyperlink ref="E97" r:id="rId79" display="mailto:hjuribi@gmail.com"/>
    <hyperlink ref="E98" r:id="rId80" display="mailto:m.net.ksa@gmail.com"/>
    <hyperlink ref="E99" r:id="rId81" display="mailto:saeed50056@hotmail.com"/>
    <hyperlink ref="E100" r:id="rId82" display="mailto:revina-2013@hotmail.com"/>
    <hyperlink ref="E101" r:id="rId83" display="mailto:Bestsmile_111@hotmail.com"/>
    <hyperlink ref="E102" r:id="rId84" display="mailto:omyazeed111@hotmail.com"/>
    <hyperlink ref="E103" r:id="rId85" display="mailto:Shomokh.aba@hotmail.com"/>
    <hyperlink ref="E104" r:id="rId86" display="mailto:Hebaskran@yahoo.com"/>
    <hyperlink ref="E105" r:id="rId87" display="mailto:sososo2001395@gmail.com"/>
    <hyperlink ref="E107" r:id="rId88" display="mailto:salem.awwad1986@gmail.com"/>
    <hyperlink ref="E108" r:id="rId89" display="mailto:ja40485@gmail.com"/>
    <hyperlink ref="E109" r:id="rId90" display="mailto:roog1403@hotmail.com"/>
    <hyperlink ref="E110" r:id="rId91" display="mailto:mis.strawberry@live.com"/>
    <hyperlink ref="E111" r:id="rId92" display="mailto:b-2012-b@hotmail.com"/>
    <hyperlink ref="E112" r:id="rId93" display="mailto:dioreng@hotmail.com"/>
    <hyperlink ref="E113" r:id="rId94" display="mailto:noal12568@gmail.com"/>
    <hyperlink ref="E114" r:id="rId95" display="mailto:e__alsultan@hotmail.com"/>
    <hyperlink ref="E115" r:id="rId96" display="mailto:MATAR8@windowslive.com"/>
    <hyperlink ref="E116" r:id="rId97" display="mailto:ifadwaalghamdi@gmail.com"/>
    <hyperlink ref="E120" r:id="rId98" display="mailto:hjuribi@gmail.com"/>
    <hyperlink ref="E124" r:id="rId99" display="mailto:ondokon@gmail.com"/>
    <hyperlink ref="E126" r:id="rId100" display="mailto:kaled6083@hotmail.com"/>
    <hyperlink ref="E128" r:id="rId101" display="mailto:hhs-601@hotmail.com"/>
    <hyperlink ref="E132" r:id="rId102" display="mailto:zmatuq@gmail.com"/>
    <hyperlink ref="E136" r:id="rId103" display="mailto:fersa776@gmail.com"/>
    <hyperlink ref="E137" r:id="rId104" display="mailto:toorky.A.25@Gmail.com"/>
    <hyperlink ref="E138" r:id="rId105" display="mailto:man3al3a6@gmail.com"/>
    <hyperlink ref="E139" r:id="rId106" display="http://www.abdalmneem@gmail.com/"/>
    <hyperlink ref="E141" r:id="rId107" display="mailto:memo993@hotmail.com"/>
    <hyperlink ref="E143" r:id="rId108" display="mailto:medo.1111@hotmail.com"/>
    <hyperlink ref="E144" r:id="rId109" display="mailto:mahammad1214@hotmail.com"/>
    <hyperlink ref="E146" r:id="rId110" display="mailto:mnor.f@hotmail.com"/>
    <hyperlink ref="E147" r:id="rId111" display="mailto:noal12568@gmail.com"/>
    <hyperlink ref="E148" r:id="rId112" display="mailto:sss-2314@hotmail.com"/>
    <hyperlink ref="E149" r:id="rId113" display="mailto:jooojoo60@gmail.com"/>
    <hyperlink ref="E150" r:id="rId114" display="mailto:fofo0242014@gmail.com"/>
    <hyperlink ref="E151" r:id="rId115" display="mailto:obbb360@gmail.com"/>
    <hyperlink ref="E152" r:id="rId116" display="mailto:mohammad@tzholidays.com"/>
    <hyperlink ref="E153" r:id="rId117" display="mailto:Mno-5111@hotmail.com"/>
    <hyperlink ref="E154" r:id="rId118" display="mailto:nnnrrr_6666@yahoo.com"/>
    <hyperlink ref="E155" r:id="rId119" display="mailto:dl3-ksa9876@hotmail.com"/>
    <hyperlink ref="E156" r:id="rId120" display="mailto:star33.h@hotmail.com"/>
    <hyperlink ref="E157" r:id="rId121" display="mailto:Sada445@hotmail.com"/>
    <hyperlink ref="E158" r:id="rId122" display="mailto:rhobi18@hotmail.com"/>
    <hyperlink ref="E160" r:id="rId123" display="mailto:almaaas.15@hotmail.com"/>
    <hyperlink ref="E161" r:id="rId124" display="mailto:ashwaq12664@gmail.com"/>
    <hyperlink ref="E162" r:id="rId125" display="mailto:ohood599@gmail.com"/>
    <hyperlink ref="E163" r:id="rId126" display="mailto:rayan150@gmail.com"/>
    <hyperlink ref="E164" r:id="rId127" display="mailto:sososo2001395@gmail.com"/>
    <hyperlink ref="E165" r:id="rId128" display="mailto:googoo_667@hotmail.com"/>
    <hyperlink ref="E167" r:id="rId129" display="mailto:zizoo23@outlook.sa"/>
    <hyperlink ref="E181" r:id="rId130" display="mailto:toti-1425@hotmail.com"/>
    <hyperlink ref="E182" r:id="rId131" display="mailto:muf505@hotmail.com"/>
    <hyperlink ref="E189" r:id="rId132" display="mailto:zizoo23@outlook.sa"/>
    <hyperlink ref="E190" r:id="rId133" display="mailto:pmq4@hotmail.com"/>
    <hyperlink ref="E192" r:id="rId134" display="mailto:noal12568@gmail.com"/>
    <hyperlink ref="E193" r:id="rId135" display="mailto:fofo0242014@gmail.com"/>
    <hyperlink ref="E208" r:id="rId136" display="mailto:nnnrrr_6666@yahoo.com"/>
    <hyperlink ref="E220" r:id="rId137" display="mailto:iloneu@hotmail.com"/>
    <hyperlink ref="E289" r:id="rId138" display="mailto:ffmm1405@hotmail.com"/>
    <hyperlink ref="E291" r:id="rId139" display="mailto:maly5lq@hotmail.com"/>
    <hyperlink ref="E328" r:id="rId140" display="mailto:saleem9911@hotmail.com"/>
    <hyperlink ref="E330" r:id="rId141" display="mailto:Khamda.123@gmail.com"/>
    <hyperlink ref="E340" r:id="rId142" display="mailto:smsom1396@gmail.com"/>
    <hyperlink ref="E388" r:id="rId143" display="mailto:jaza1410@hotmail.com"/>
    <hyperlink ref="E390" r:id="rId144" display="mailto:a.malghanim@hotmail.com"/>
    <hyperlink ref="E391" r:id="rId145" display="mailto:muf505@hotmail.com"/>
    <hyperlink ref="E393" r:id="rId146" display="mailto:viiiiip00@hotmail.com"/>
    <hyperlink ref="E394" r:id="rId147" display="mailto:mmshagrye@hotmail.com"/>
    <hyperlink ref="E395" r:id="rId148" display="mailto:atc.saud@gmail.com"/>
    <hyperlink ref="E396" r:id="rId149" display="mailto:set2015@hotmail.com"/>
    <hyperlink ref="E397" r:id="rId150" display="mailto:teerf7@hotmail.com"/>
    <hyperlink ref="E399" r:id="rId151" display="mailto:msngo5235@gmail.com"/>
    <hyperlink ref="E400" r:id="rId152" display="mailto:rashidy.j@hotmail.com"/>
    <hyperlink ref="E401" r:id="rId153" display="mailto:ajarfan@gmail.com"/>
    <hyperlink ref="E402" r:id="rId154" display="mailto:s.2060@hotmail.com"/>
    <hyperlink ref="E412" r:id="rId155" display="mailto:maotaibi@momra.gov.sa"/>
    <hyperlink ref="E421" r:id="rId156" display="mailto:191@jedawam.com"/>
    <hyperlink ref="E423" r:id="rId157" display="mailto:fn_2@hotmail.com"/>
    <hyperlink ref="E424" r:id="rId158" display="mailto:aborad77_8@hotmail.com"/>
    <hyperlink ref="E426" r:id="rId159" display="mailto:rana.9.9@hotmail.com"/>
    <hyperlink ref="E427" r:id="rId160" display="mailto:leloo00oo@outlook.com"/>
    <hyperlink ref="E429" r:id="rId161" display="mailto:abdulaziz2288@hotmail.com"/>
    <hyperlink ref="E430" r:id="rId162" display="mailto:naw-1@windowslive.com"/>
    <hyperlink ref="E432" r:id="rId163" display="mailto:tfm90@yahoo.com"/>
    <hyperlink ref="E434" r:id="rId164" display="mailto:aborad77_8@hotmail.com"/>
    <hyperlink ref="E435" r:id="rId165" display="mailto:shyboy99@hotmail.com"/>
    <hyperlink ref="E437" r:id="rId166" display="mailto:zizoo23@outlook.sa"/>
    <hyperlink ref="E439" r:id="rId167" display="mailto:aborad77_8@hotmail.com"/>
    <hyperlink ref="E440" r:id="rId168" display="mailto:noal12568@gmail.com"/>
    <hyperlink ref="E442" r:id="rId169" display="mailto:jaberbnali@gmail.com"/>
    <hyperlink ref="E443" r:id="rId170" display="mailto:saleh.hilayel@gmail.com"/>
    <hyperlink ref="E444" r:id="rId171" display="mailto:Salle72255@hotmail.com"/>
    <hyperlink ref="E445" r:id="rId172" display="mailto:mohammd13697@gmail.com"/>
    <hyperlink ref="E446" r:id="rId173" display="mailto:troook_123@hotmail.com"/>
    <hyperlink ref="E450" r:id="rId174" display="mailto:boy2003_83@hotmail.com"/>
    <hyperlink ref="E451" r:id="rId175" display="mailto:ahmad--55@hotmail.com"/>
    <hyperlink ref="E452" r:id="rId176" display="mailto:hm0o01@hotmail.com"/>
    <hyperlink ref="E477" r:id="rId177" display="mailto:waadn1@gmail.com"/>
    <hyperlink ref="E478" r:id="rId178" display="mailto:world._.pink@hotmail.com"/>
    <hyperlink ref="E479" r:id="rId179" display="mailto:ehs3sse@hotmail.com"/>
    <hyperlink ref="E480" r:id="rId180" display="mailto:hanoo.5039@gmail.com"/>
    <hyperlink ref="E482" r:id="rId181" display="mailto:nanay44@hotmail.com"/>
    <hyperlink ref="E491" r:id="rId182" display="mailto:saif.m000@hotmail.com"/>
    <hyperlink ref="E492" r:id="rId183" display="mailto:moon.girl48@hotmail.com"/>
    <hyperlink ref="E494" r:id="rId184" display="mailto:hayoof53@hotmail.com"/>
    <hyperlink ref="E576" r:id="rId185" display="mailto:a7mad-666@hotmail.com"/>
    <hyperlink ref="E589" r:id="rId186" display="mailto:asyasy234@hotmail.com"/>
    <hyperlink ref="E590" r:id="rId187" display="mailto:mmomm35@hotmail.com"/>
    <hyperlink ref="E591" r:id="rId188" display="mailto:alhamdan__@hotmail.com"/>
    <hyperlink ref="E592" r:id="rId189" display="mailto:aliforsamsung555@gmail.com"/>
    <hyperlink ref="E593" r:id="rId190" display="mailto:a.m1415@hotmail.com"/>
    <hyperlink ref="E594" r:id="rId191" display="mailto:im33@msn.com"/>
    <hyperlink ref="E595" r:id="rId192" display="mailto:F.K.M-969@HOTMAIL.COM"/>
    <hyperlink ref="E596" r:id="rId193" display="mailto:ali2011ha@gmail.com"/>
    <hyperlink ref="E607" r:id="rId194" display="mailto:aborad77_8@hotmail.com"/>
    <hyperlink ref="E608" r:id="rId195" display="mailto:rashidy.j@hotmail.com"/>
    <hyperlink ref="E609" r:id="rId196" display="mailto:msngo5235@gmail.com"/>
    <hyperlink ref="E611" r:id="rId197" display="mailto:zizoo23@outlook.sa"/>
    <hyperlink ref="E613" r:id="rId198" display="mailto:MATAR8@windowslive.com"/>
    <hyperlink ref="E615" r:id="rId199" display="mailto:salem.awwad1986@gmail.com"/>
    <hyperlink ref="E657" r:id="rId200" display="mailto:mostafa_9666@hotmail.com"/>
    <hyperlink ref="E658" r:id="rId201" display="mailto:abuhamad06@gmail.com"/>
    <hyperlink ref="E659" r:id="rId202" display="mailto:5aloodi5@gmail.com"/>
    <hyperlink ref="E661" r:id="rId203" display="mailto:fx0035@gmail.com"/>
    <hyperlink ref="E662" r:id="rId204" display="mailto:mdmcjg@hotmail.com"/>
    <hyperlink ref="E663" r:id="rId205" display="mailto:iabdullah.ag@gmail.com"/>
    <hyperlink ref="E664" r:id="rId206" display="mailto:melhwi6761@gmail.com"/>
    <hyperlink ref="E666" r:id="rId207" display="mailto:Aa-ss_2020@hotmail.com"/>
    <hyperlink ref="E668" r:id="rId208" display="mailto:Ro1412ro@outlook.sa"/>
    <hyperlink ref="E671" r:id="rId209" display="mailto:iabdullah.ag@gmail.com"/>
    <hyperlink ref="E672" r:id="rId210" display="mailto:ssss3051@hotmail.com"/>
    <hyperlink ref="E673" r:id="rId211" display="mailto:Tx.13@hotmail.com"/>
    <hyperlink ref="E674" r:id="rId212" display="mailto:salmanabdulkarem234@gmail.com"/>
    <hyperlink ref="E675" r:id="rId213" display="mailto:abod9931@gmail.com"/>
    <hyperlink ref="E676" r:id="rId214" display="mailto:Nass22ir@iCloud.com"/>
    <hyperlink ref="E677" r:id="rId215" display="mailto:lamo2ksa@hotmail.com"/>
    <hyperlink ref="E678" r:id="rId216" display="mailto:n.a.r.7@hotmail.com"/>
    <hyperlink ref="E679" r:id="rId217" display="mailto:faisal123f@outlook.sa"/>
    <hyperlink ref="E680" r:id="rId218" display="mailto:moma412@gmail.com"/>
    <hyperlink ref="E681" r:id="rId219" display="mailto:dh000m2015@hotmail.com"/>
    <hyperlink ref="E682" r:id="rId220" display="mailto:amr091@hotmail.com"/>
    <hyperlink ref="E683" r:id="rId221" display="mailto:malden99@hotmail.com"/>
    <hyperlink ref="E684" r:id="rId222" display="mailto:apto2044@gmail.com"/>
    <hyperlink ref="E685" r:id="rId223" display="mailto:malhaawy@hotmail.com"/>
    <hyperlink ref="E686" r:id="rId224" display="mailto:ahmad1418m@icloud.com"/>
    <hyperlink ref="E688" r:id="rId225" display="mailto:Vdq11@hotmail.com"/>
    <hyperlink ref="E689" r:id="rId226" display="mailto:malden99@hotmail.com"/>
    <hyperlink ref="E690" r:id="rId227" display="mailto:hemo_arar55@hotmail.com"/>
    <hyperlink ref="E691" r:id="rId228" display="mailto:too.0123@hotmail.com"/>
    <hyperlink ref="E694" r:id="rId229" display="mailto:rashed70@windowslive.com"/>
    <hyperlink ref="E695" r:id="rId230" display="mailto:Ibrahim_almousa@windowslive.com"/>
    <hyperlink ref="E696" r:id="rId231" display="mailto:abdullahalharbi1989@gmail.com"/>
    <hyperlink ref="E697" r:id="rId232" display="mailto:noony-050@hotmail.com"/>
    <hyperlink ref="E698" r:id="rId233" display="mailto:5aloodi5@gmail.com"/>
    <hyperlink ref="E701" r:id="rId234" display="mailto:saleh.hilayel@gmail.com"/>
    <hyperlink ref="E702" r:id="rId235" display="mailto:vv_bb33@hotmail.com"/>
    <hyperlink ref="E704" r:id="rId236" display="mailto:love111mark@gmail.com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rightToLeft="1" zoomScale="80" zoomScaleNormal="80" workbookViewId="0">
      <selection activeCell="G4" sqref="G4"/>
    </sheetView>
  </sheetViews>
  <sheetFormatPr defaultRowHeight="16.5" x14ac:dyDescent="0.3"/>
  <cols>
    <col min="2" max="2" width="35.125" customWidth="1"/>
    <col min="3" max="3" width="12" customWidth="1"/>
    <col min="4" max="4" width="30.75" customWidth="1"/>
    <col min="5" max="5" width="46.625" customWidth="1"/>
  </cols>
  <sheetData>
    <row r="1" spans="1:5" ht="45" customHeight="1" thickBot="1" x14ac:dyDescent="0.35">
      <c r="A1" s="128" t="s">
        <v>276</v>
      </c>
      <c r="B1" s="129"/>
      <c r="C1" s="28"/>
      <c r="D1" s="28"/>
    </row>
    <row r="2" spans="1:5" ht="30.75" x14ac:dyDescent="0.3">
      <c r="A2" s="33"/>
      <c r="B2" s="33"/>
      <c r="C2" s="28"/>
      <c r="D2" s="28"/>
    </row>
    <row r="3" spans="1:5" ht="30.75" x14ac:dyDescent="0.3">
      <c r="A3" s="28"/>
      <c r="B3" s="28"/>
      <c r="C3" s="48" t="s">
        <v>262</v>
      </c>
      <c r="D3" s="48" t="s">
        <v>277</v>
      </c>
      <c r="E3" s="48" t="s">
        <v>278</v>
      </c>
    </row>
    <row r="4" spans="1:5" ht="214.5" customHeight="1" x14ac:dyDescent="0.3">
      <c r="A4" s="28"/>
      <c r="B4" s="28"/>
      <c r="C4" s="49">
        <v>1</v>
      </c>
      <c r="D4" s="50" t="s">
        <v>279</v>
      </c>
      <c r="E4" s="51" t="s">
        <v>282</v>
      </c>
    </row>
    <row r="5" spans="1:5" ht="164.25" customHeight="1" x14ac:dyDescent="0.3">
      <c r="A5" s="28"/>
      <c r="B5" s="28"/>
      <c r="C5" s="49">
        <v>2</v>
      </c>
      <c r="D5" s="50" t="s">
        <v>280</v>
      </c>
      <c r="E5" s="51" t="s">
        <v>281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احصائيات التسويق</vt:lpstr>
      <vt:lpstr>صفحات التواصل الاجتماعي </vt:lpstr>
      <vt:lpstr>عدد المسجلين ببوابة إي دوام </vt:lpstr>
      <vt:lpstr>الشركات التي تواصلنا معها </vt:lpstr>
      <vt:lpstr>الموظفين الذين تم ترشيحهم </vt:lpstr>
      <vt:lpstr>مستجدات المشروع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Eman</cp:lastModifiedBy>
  <dcterms:modified xsi:type="dcterms:W3CDTF">2015-06-10T16:12:05Z</dcterms:modified>
</cp:coreProperties>
</file>